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T\Desktop\"/>
    </mc:Choice>
  </mc:AlternateContent>
  <xr:revisionPtr revIDLastSave="0" documentId="8_{E36D17FC-0C80-4404-A4BB-7EC547573905}" xr6:coauthVersionLast="46" xr6:coauthVersionMax="46" xr10:uidLastSave="{00000000-0000-0000-0000-000000000000}"/>
  <bookViews>
    <workbookView xWindow="-110" yWindow="-110" windowWidth="19420" windowHeight="10420" tabRatio="804" activeTab="1" xr2:uid="{00000000-000D-0000-FFFF-FFFF00000000}"/>
  </bookViews>
  <sheets>
    <sheet name="2_VSAFAS_1p" sheetId="32" r:id="rId1"/>
    <sheet name="3_VSAFAS_1p" sheetId="35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'2_VSAFAS_1p'!$A$1:$F$76</definedName>
    <definedName name="_xlnm.Print_Area" localSheetId="1">'3_VSAFAS_1p'!$A$1:$I$51</definedName>
    <definedName name="_xlnm.Print_Titles" localSheetId="0">'2_VSAFAS_1p'!$17:$17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</workbook>
</file>

<file path=xl/calcChain.xml><?xml version="1.0" encoding="utf-8"?>
<calcChain xmlns="http://schemas.openxmlformats.org/spreadsheetml/2006/main">
  <c r="F44" i="32" l="1"/>
  <c r="F61" i="32" l="1"/>
  <c r="F67" i="32" s="1"/>
  <c r="E66" i="32"/>
  <c r="F64" i="32"/>
  <c r="E49" i="32"/>
  <c r="E45" i="32"/>
  <c r="E39" i="32"/>
  <c r="F49" i="32"/>
  <c r="F45" i="32"/>
  <c r="F39" i="32"/>
  <c r="E29" i="32"/>
  <c r="E24" i="32" s="1"/>
  <c r="E38" i="32" s="1"/>
  <c r="F38" i="32"/>
  <c r="F24" i="32"/>
  <c r="F29" i="32"/>
  <c r="E44" i="32" l="1"/>
  <c r="H30" i="35"/>
  <c r="I44" i="35"/>
  <c r="I42" i="35" s="1"/>
  <c r="I35" i="35"/>
  <c r="I18" i="35"/>
  <c r="H27" i="35"/>
  <c r="H21" i="35"/>
  <c r="H20" i="35" s="1"/>
  <c r="I30" i="35"/>
  <c r="I27" i="35"/>
  <c r="I20" i="35"/>
  <c r="I21" i="35"/>
  <c r="H18" i="35" l="1"/>
  <c r="H35" i="35" s="1"/>
  <c r="H44" i="35" s="1"/>
  <c r="H42" i="35" l="1"/>
  <c r="E65" i="32"/>
  <c r="E64" i="32" s="1"/>
  <c r="E61" i="32" s="1"/>
  <c r="E67" i="32" s="1"/>
</calcChain>
</file>

<file path=xl/sharedStrings.xml><?xml version="1.0" encoding="utf-8"?>
<sst xmlns="http://schemas.openxmlformats.org/spreadsheetml/2006/main" count="209" uniqueCount="155">
  <si>
    <t>(viešojo sektoriaus subjekto, parengusio veiklos rezultatų ataskaitą</t>
  </si>
  <si>
    <t>arba konsoliduotąją veiklos rezultatų ataskaitą,  kodas, adresas)</t>
  </si>
  <si>
    <t>(viešojo sektoriaus subjekto vadovas arba jo įgaliotas administracijos                            (parašas)</t>
  </si>
  <si>
    <t xml:space="preserve">vadovas) </t>
  </si>
  <si>
    <t>(vyriausiasis buhalteris (buhalteris))                                                                                    (parašas)</t>
  </si>
  <si>
    <t>(viešojo sektoriaus subjekto vadovas arba jo įgaliotas administracijos vadovas)</t>
  </si>
  <si>
    <t>(vyriausiasis buhalteris (buhalteris))</t>
  </si>
  <si>
    <t>Eil. Nr.</t>
  </si>
  <si>
    <t>1 priedas</t>
  </si>
  <si>
    <t>Mokesčių pajamos grynąja verte</t>
  </si>
  <si>
    <t>Socialinių įmokų pajamos grynąja verte</t>
  </si>
  <si>
    <t>2-ojo VSAFAS „Finansinės būklės ataskaita“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</si>
  <si>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</si>
  <si>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</si>
  <si>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</si>
  <si>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</si>
  <si>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</si>
  <si>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</si>
  <si>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</si>
  <si>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</si>
  <si>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</si>
  <si>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</si>
  <si>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</si>
  <si>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</si>
  <si>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</si>
  <si>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</si>
  <si>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</si>
  <si>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</si>
  <si>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</si>
  <si>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</si>
  <si>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</si>
  <si>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</si>
  <si>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</si>
  <si>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</si>
  <si>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</si>
  <si>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</si>
  <si>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</si>
  <si>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</si>
  <si>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</si>
  <si>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</si>
  <si>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</si>
  <si>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</si>
  <si>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</si>
  <si>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</si>
  <si>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</si>
  <si>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</si>
  <si>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</si>
  <si>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</si>
  <si>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</si>
  <si>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</si>
  <si>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</si>
  <si>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</si>
  <si>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</si>
  <si>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</si>
  <si>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</si>
  <si>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</si>
  <si>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</si>
  <si>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</si>
  <si>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</si>
  <si>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</si>
  <si>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</si>
  <si>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</si>
  <si>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</si>
  <si>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</si>
  <si>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</si>
  <si>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</si>
  <si>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</si>
  <si>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</si>
  <si>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</si>
  <si>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</si>
  <si>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</si>
  <si>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</si>
  <si>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</si>
  <si>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</si>
  <si>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</si>
  <si>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</si>
  <si>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</si>
  <si>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</si>
  <si>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</si>
  <si>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</si>
  <si>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</si>
  <si>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</si>
  <si>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</si>
  <si>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</si>
  <si>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</si>
  <si>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</si>
  <si>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</si>
  <si>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</si>
  <si>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</si>
  <si>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</si>
  <si>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</si>
  <si>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</si>
  <si>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</si>
  <si>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</si>
  <si>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</si>
  <si>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</si>
  <si>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</si>
  <si>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</si>
  <si>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</si>
  <si>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</si>
  <si>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</si>
  <si>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</si>
  <si>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(vardas ir pavardė)</t>
  </si>
  <si>
    <t>G.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</si>
  <si>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</si>
  <si>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</si>
  <si>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</si>
  <si>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</si>
  <si>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</si>
  <si>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</si>
  <si>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</si>
  <si>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</si>
  <si>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</si>
  <si>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II.1.</t>
  </si>
  <si>
    <t>II.1.1.</t>
  </si>
  <si>
    <t>Mokesčių pajamos</t>
  </si>
  <si>
    <t>II.1.2.</t>
  </si>
  <si>
    <t>Pervestinų mokesčių suma</t>
  </si>
  <si>
    <t>II.2.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</si>
  <si>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</si>
  <si>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</si>
  <si>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</si>
  <si>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</si>
  <si>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</si>
  <si>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</si>
  <si>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</si>
  <si>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</si>
  <si>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</si>
  <si>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</si>
  <si>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</si>
  <si>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</si>
  <si>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</si>
  <si>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</si>
  <si>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</si>
  <si>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</si>
  <si>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</si>
  <si>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</si>
  <si>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</si>
  <si>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</si>
  <si>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</si>
  <si>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</si>
  <si>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</si>
  <si>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</si>
  <si>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</si>
  <si>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____________</t>
  </si>
  <si>
    <t>(parašas)</t>
  </si>
  <si>
    <t>Pateikimo valiuta ir tikslumas: eurais arba tūkstančiais eurų</t>
  </si>
  <si>
    <t>Kaišiadorių rajono savivaldybės iždas</t>
  </si>
  <si>
    <t>188773916, Katedros g. 4, Kaišiadorys</t>
  </si>
  <si>
    <t>Administracijos direktorius</t>
  </si>
  <si>
    <t>Finansų skyriaus vedėja</t>
  </si>
  <si>
    <t>Mindaugas Nasevičius</t>
  </si>
  <si>
    <t>Audronė Litvinskaitė</t>
  </si>
  <si>
    <t>PAGAL 2020 M. BIRŽELIO 30 D. DUOMENIS</t>
  </si>
  <si>
    <t>2020 08 28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</si>
</sst>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67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TimesNewRoman,Bold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8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7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2" fillId="24" borderId="0" applyNumberFormat="0" applyFon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5" fillId="13" borderId="0" applyNumberForma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23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2" fillId="32" borderId="0" applyNumberFormat="0" applyFont="0" applyBorder="0" applyAlignment="0" applyProtection="0"/>
    <xf numFmtId="0" fontId="33" fillId="24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5" fillId="14" borderId="0" applyNumberForma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5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2" fillId="36" borderId="0" applyNumberFormat="0" applyFon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7" borderId="0" applyNumberFormat="0" applyBorder="0" applyAlignment="0" applyProtection="0"/>
    <xf numFmtId="0" fontId="25" fillId="38" borderId="0" applyNumberForma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39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25" borderId="0" applyNumberFormat="0" applyBorder="0" applyAlignment="0" applyProtection="0"/>
    <xf numFmtId="0" fontId="27" fillId="42" borderId="1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7" fillId="43" borderId="2" applyNumberFormat="0" applyAlignment="0" applyProtection="0"/>
    <xf numFmtId="0" fontId="36" fillId="18" borderId="1" applyNumberFormat="0" applyAlignment="0" applyProtection="0"/>
    <xf numFmtId="0" fontId="28" fillId="44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3" borderId="3" applyNumberFormat="0" applyAlignment="0" applyProtection="0"/>
    <xf numFmtId="0" fontId="38" fillId="32" borderId="3" applyNumberFormat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32" fillId="29" borderId="0" applyNumberFormat="0" applyFon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7" borderId="1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8" fillId="18" borderId="2" applyNumberFormat="0" applyAlignment="0" applyProtection="0"/>
    <xf numFmtId="0" fontId="47" fillId="45" borderId="1" applyNumberFormat="0" applyAlignment="0" applyProtection="0"/>
    <xf numFmtId="0" fontId="65" fillId="0" borderId="0"/>
    <xf numFmtId="0" fontId="23" fillId="0" borderId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9" fillId="0" borderId="8" applyNumberFormat="0" applyFill="0" applyAlignment="0" applyProtection="0"/>
    <xf numFmtId="0" fontId="31" fillId="4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0" fillId="47" borderId="0" applyNumberFormat="0" applyBorder="0" applyAlignment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3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Font="0" applyFill="0" applyBorder="0" applyAlignment="0" applyProtection="0"/>
    <xf numFmtId="0" fontId="23" fillId="0" borderId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51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3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23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5" fillId="48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Font="0" applyBorder="0" applyProtection="0"/>
    <xf numFmtId="0" fontId="54" fillId="0" borderId="0"/>
    <xf numFmtId="0" fontId="32" fillId="0" borderId="0" applyNumberFormat="0" applyFont="0" applyBorder="0" applyProtection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51" fillId="0" borderId="0" applyNumberFormat="0" applyBorder="0" applyProtection="0"/>
    <xf numFmtId="0" fontId="24" fillId="0" borderId="0"/>
    <xf numFmtId="0" fontId="51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1" fillId="0" borderId="0" applyNumberFormat="0" applyBorder="0" applyProtection="0"/>
    <xf numFmtId="0" fontId="32" fillId="0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54" fillId="0" borderId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52" fillId="28" borderId="0" applyNumberFormat="0" applyBorder="0" applyProtection="0"/>
    <xf numFmtId="0" fontId="11" fillId="0" borderId="0"/>
    <xf numFmtId="0" fontId="11" fillId="0" borderId="0"/>
    <xf numFmtId="0" fontId="23" fillId="49" borderId="10" applyNumberFormat="0" applyFont="0" applyAlignment="0" applyProtection="0"/>
    <xf numFmtId="0" fontId="32" fillId="39" borderId="10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2" applyNumberFormat="0" applyFont="0" applyAlignment="0" applyProtection="0"/>
    <xf numFmtId="0" fontId="32" fillId="39" borderId="10" applyNumberFormat="0" applyFon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6" fillId="43" borderId="7" applyNumberFormat="0" applyAlignment="0" applyProtection="0"/>
    <xf numFmtId="0" fontId="51" fillId="0" borderId="0" applyNumberFormat="0" applyBorder="0" applyProtection="0"/>
    <xf numFmtId="4" fontId="52" fillId="47" borderId="2" applyProtection="0">
      <alignment vertical="center"/>
    </xf>
    <xf numFmtId="4" fontId="52" fillId="47" borderId="2" applyProtection="0">
      <alignment vertical="center"/>
    </xf>
    <xf numFmtId="4" fontId="57" fillId="47" borderId="2" applyProtection="0">
      <alignment vertical="center"/>
    </xf>
    <xf numFmtId="4" fontId="52" fillId="47" borderId="2" applyProtection="0">
      <alignment horizontal="left" vertical="center"/>
    </xf>
    <xf numFmtId="4" fontId="52" fillId="47" borderId="2" applyProtection="0">
      <alignment horizontal="left" vertical="center"/>
    </xf>
    <xf numFmtId="0" fontId="58" fillId="47" borderId="11" applyNumberFormat="0" applyProtection="0">
      <alignment horizontal="left" vertical="top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4" fontId="52" fillId="25" borderId="2" applyProtection="0">
      <alignment horizontal="right" vertical="center"/>
    </xf>
    <xf numFmtId="4" fontId="52" fillId="25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50" borderId="2" applyProtection="0">
      <alignment horizontal="right" vertical="center"/>
    </xf>
    <xf numFmtId="4" fontId="52" fillId="26" borderId="12" applyProtection="0">
      <alignment horizontal="right" vertical="center"/>
    </xf>
    <xf numFmtId="4" fontId="52" fillId="26" borderId="12" applyProtection="0">
      <alignment horizontal="right" vertical="center"/>
    </xf>
    <xf numFmtId="4" fontId="52" fillId="40" borderId="2" applyProtection="0">
      <alignment horizontal="right" vertical="center"/>
    </xf>
    <xf numFmtId="4" fontId="52" fillId="40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5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4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1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30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29" borderId="2" applyProtection="0">
      <alignment horizontal="right" vertical="center"/>
    </xf>
    <xf numFmtId="4" fontId="52" fillId="0" borderId="12" applyFill="0" applyProtection="0">
      <alignment horizontal="left" vertical="center"/>
    </xf>
    <xf numFmtId="4" fontId="52" fillId="0" borderId="12" applyFill="0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1" fillId="36" borderId="12" applyProtection="0">
      <alignment horizontal="left" vertical="center" indent="1"/>
    </xf>
    <xf numFmtId="4" fontId="52" fillId="24" borderId="2" applyProtection="0">
      <alignment horizontal="right" vertical="center"/>
    </xf>
    <xf numFmtId="4" fontId="52" fillId="24" borderId="2" applyProtection="0">
      <alignment horizontal="right" vertical="center"/>
    </xf>
    <xf numFmtId="4" fontId="52" fillId="35" borderId="12" applyProtection="0">
      <alignment horizontal="left" vertical="center"/>
    </xf>
    <xf numFmtId="4" fontId="52" fillId="35" borderId="12" applyProtection="0">
      <alignment horizontal="left" vertical="center"/>
    </xf>
    <xf numFmtId="4" fontId="52" fillId="24" borderId="12" applyProtection="0">
      <alignment horizontal="left" vertical="center"/>
    </xf>
    <xf numFmtId="4" fontId="52" fillId="24" borderId="12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18" borderId="2" applyNumberFormat="0" applyProtection="0">
      <alignment horizontal="left" vertical="center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36" borderId="11" applyNumberFormat="0" applyProtection="0">
      <alignment horizontal="left" vertical="top"/>
    </xf>
    <xf numFmtId="0" fontId="52" fillId="52" borderId="2" applyNumberFormat="0" applyProtection="0">
      <alignment horizontal="left" vertical="center"/>
    </xf>
    <xf numFmtId="0" fontId="52" fillId="52" borderId="2" applyNumberFormat="0" applyProtection="0">
      <alignment horizontal="left" vertical="center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24" borderId="11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53" borderId="11" applyNumberFormat="0" applyProtection="0">
      <alignment horizontal="left" vertical="top"/>
    </xf>
    <xf numFmtId="0" fontId="52" fillId="35" borderId="2" applyNumberFormat="0" applyProtection="0">
      <alignment horizontal="left" vertical="center"/>
    </xf>
    <xf numFmtId="0" fontId="52" fillId="35" borderId="2" applyNumberFormat="0" applyProtection="0">
      <alignment horizontal="left" vertical="center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35" borderId="11" applyNumberFormat="0" applyProtection="0">
      <alignment horizontal="left" vertical="top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2" fillId="54" borderId="13" applyNumberFormat="0">
      <protection locked="0"/>
    </xf>
    <xf numFmtId="0" fontId="58" fillId="36" borderId="0" applyNumberFormat="0" applyBorder="0" applyProtection="0"/>
    <xf numFmtId="4" fontId="52" fillId="39" borderId="11" applyProtection="0">
      <alignment vertical="center"/>
    </xf>
    <xf numFmtId="4" fontId="57" fillId="39" borderId="12" applyProtection="0">
      <alignment vertical="center"/>
    </xf>
    <xf numFmtId="4" fontId="52" fillId="18" borderId="11" applyProtection="0">
      <alignment horizontal="left" vertical="center"/>
    </xf>
    <xf numFmtId="0" fontId="52" fillId="39" borderId="11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7" fillId="54" borderId="2" applyProtection="0">
      <alignment horizontal="right" vertical="center"/>
    </xf>
    <xf numFmtId="4" fontId="52" fillId="37" borderId="2" applyProtection="0">
      <alignment horizontal="left" vertical="center"/>
    </xf>
    <xf numFmtId="4" fontId="52" fillId="37" borderId="2" applyProtection="0">
      <alignment horizontal="left" vertical="center"/>
    </xf>
    <xf numFmtId="0" fontId="52" fillId="24" borderId="11" applyNumberFormat="0" applyProtection="0">
      <alignment horizontal="left" vertical="top"/>
    </xf>
    <xf numFmtId="4" fontId="59" fillId="43" borderId="12" applyProtection="0">
      <alignment horizontal="left" vertical="center"/>
    </xf>
    <xf numFmtId="0" fontId="52" fillId="55" borderId="12" applyNumberFormat="0" applyProtection="0"/>
    <xf numFmtId="0" fontId="52" fillId="55" borderId="12" applyNumberFormat="0" applyProtection="0"/>
    <xf numFmtId="4" fontId="60" fillId="54" borderId="2" applyProtection="0">
      <alignment horizontal="right" vertical="center"/>
    </xf>
    <xf numFmtId="0" fontId="61" fillId="0" borderId="0" applyNumberFormat="0" applyFill="0" applyBorder="0" applyAlignment="0" applyProtection="0"/>
    <xf numFmtId="0" fontId="62" fillId="0" borderId="12" applyNumberFormat="0" applyProtection="0"/>
    <xf numFmtId="0" fontId="62" fillId="0" borderId="12" applyNumberFormat="0" applyProtection="0"/>
    <xf numFmtId="0" fontId="62" fillId="0" borderId="12" applyNumberFormat="0" applyProtection="0"/>
    <xf numFmtId="0" fontId="22" fillId="0" borderId="0"/>
    <xf numFmtId="49" fontId="63" fillId="18" borderId="0" applyBorder="0" applyProtection="0">
      <alignment vertical="top" wrapText="1"/>
    </xf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28" borderId="0" applyNumberFormat="0" applyBorder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4" fontId="2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16" fontId="4" fillId="0" borderId="16" xfId="0" quotePrefix="1" applyNumberFormat="1" applyFont="1" applyFill="1" applyBorder="1" applyAlignment="1">
      <alignment horizontal="left" vertical="center" wrapText="1"/>
    </xf>
    <xf numFmtId="16" fontId="4" fillId="0" borderId="16" xfId="0" applyNumberFormat="1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16" fontId="4" fillId="0" borderId="17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7" xfId="0" quotePrefix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quotePrefix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16" fontId="4" fillId="0" borderId="17" xfId="0" quotePrefix="1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931" applyAlignment="1">
      <alignment vertical="center"/>
    </xf>
    <xf numFmtId="0" fontId="5" fillId="0" borderId="0" xfId="931" applyFont="1" applyAlignment="1">
      <alignment vertical="center"/>
    </xf>
    <xf numFmtId="0" fontId="3" fillId="0" borderId="0" xfId="931" applyFont="1" applyAlignment="1">
      <alignment horizontal="left" indent="15"/>
    </xf>
    <xf numFmtId="0" fontId="13" fillId="0" borderId="0" xfId="931" applyFont="1" applyAlignment="1">
      <alignment vertical="center"/>
    </xf>
    <xf numFmtId="0" fontId="3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2" fillId="0" borderId="15" xfId="931" applyFont="1" applyBorder="1" applyAlignment="1">
      <alignment vertical="center"/>
    </xf>
    <xf numFmtId="0" fontId="4" fillId="0" borderId="0" xfId="931" applyFont="1" applyAlignment="1">
      <alignment vertical="center" wrapText="1"/>
    </xf>
    <xf numFmtId="0" fontId="4" fillId="0" borderId="0" xfId="931" applyFont="1" applyBorder="1" applyAlignment="1">
      <alignment vertical="center"/>
    </xf>
    <xf numFmtId="0" fontId="4" fillId="0" borderId="0" xfId="931" applyFont="1" applyBorder="1" applyAlignment="1">
      <alignment horizontal="left" vertical="top" wrapText="1"/>
    </xf>
    <xf numFmtId="0" fontId="4" fillId="0" borderId="0" xfId="931" applyFont="1" applyBorder="1" applyAlignment="1">
      <alignment horizontal="center" vertical="top" wrapText="1"/>
    </xf>
    <xf numFmtId="0" fontId="4" fillId="0" borderId="0" xfId="931" applyFont="1" applyAlignment="1">
      <alignment horizontal="center" vertical="top" wrapText="1"/>
    </xf>
    <xf numFmtId="0" fontId="4" fillId="0" borderId="0" xfId="931" applyFont="1" applyFill="1" applyBorder="1" applyAlignment="1">
      <alignment vertical="center"/>
    </xf>
    <xf numFmtId="0" fontId="4" fillId="0" borderId="0" xfId="931" applyFont="1" applyFill="1" applyBorder="1" applyAlignment="1">
      <alignment horizontal="center" vertical="top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2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vertical="center" wrapText="1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11" fillId="0" borderId="0" xfId="93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2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2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horizontal="center" vertical="center" wrapText="1"/>
    </xf>
    <xf numFmtId="0" fontId="20" fillId="56" borderId="0" xfId="0" applyFont="1" applyFill="1" applyAlignment="1">
      <alignment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56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931" applyFont="1" applyFill="1" applyBorder="1" applyAlignment="1">
      <alignment horizontal="left" vertical="top" wrapText="1"/>
    </xf>
    <xf numFmtId="0" fontId="4" fillId="0" borderId="0" xfId="931" applyFont="1" applyFill="1" applyAlignment="1">
      <alignment horizontal="center" vertical="top" wrapText="1"/>
    </xf>
    <xf numFmtId="0" fontId="3" fillId="0" borderId="0" xfId="931" applyFont="1" applyBorder="1" applyAlignment="1">
      <alignment horizontal="left" vertical="center" wrapText="1"/>
    </xf>
    <xf numFmtId="0" fontId="4" fillId="0" borderId="0" xfId="931" applyFont="1" applyBorder="1" applyAlignment="1">
      <alignment horizontal="left" vertical="top" wrapText="1"/>
    </xf>
    <xf numFmtId="0" fontId="3" fillId="0" borderId="0" xfId="931" applyFont="1" applyAlignment="1">
      <alignment horizontal="center" vertical="center"/>
    </xf>
    <xf numFmtId="0" fontId="4" fillId="0" borderId="0" xfId="931" applyFont="1" applyAlignment="1">
      <alignment horizontal="center" vertical="top" wrapText="1"/>
    </xf>
    <xf numFmtId="0" fontId="3" fillId="0" borderId="0" xfId="931" applyFont="1" applyFill="1" applyAlignment="1">
      <alignment horizontal="center" vertical="center"/>
    </xf>
    <xf numFmtId="0" fontId="3" fillId="0" borderId="0" xfId="931" applyFont="1" applyFill="1" applyBorder="1" applyAlignment="1">
      <alignment horizontal="left" vertical="center" wrapText="1"/>
    </xf>
    <xf numFmtId="0" fontId="2" fillId="0" borderId="15" xfId="931" applyFont="1" applyBorder="1" applyAlignment="1">
      <alignment vertical="center"/>
    </xf>
    <xf numFmtId="0" fontId="3" fillId="0" borderId="15" xfId="931" applyFont="1" applyBorder="1" applyAlignment="1">
      <alignment vertical="center" wrapText="1"/>
    </xf>
    <xf numFmtId="0" fontId="3" fillId="0" borderId="15" xfId="931" applyFont="1" applyBorder="1" applyAlignment="1">
      <alignment horizontal="left" vertical="center" wrapText="1"/>
    </xf>
    <xf numFmtId="0" fontId="19" fillId="0" borderId="15" xfId="931" applyFont="1" applyBorder="1" applyAlignment="1">
      <alignment vertical="center"/>
    </xf>
    <xf numFmtId="0" fontId="2" fillId="0" borderId="15" xfId="931" applyFont="1" applyBorder="1" applyAlignment="1">
      <alignment vertical="center" wrapText="1"/>
    </xf>
    <xf numFmtId="0" fontId="21" fillId="0" borderId="0" xfId="931" applyFont="1" applyBorder="1" applyAlignment="1">
      <alignment horizontal="center" vertical="center"/>
    </xf>
    <xf numFmtId="0" fontId="7" fillId="0" borderId="0" xfId="931" applyFont="1" applyBorder="1" applyAlignment="1">
      <alignment vertical="center"/>
    </xf>
    <xf numFmtId="0" fontId="14" fillId="0" borderId="0" xfId="931" applyFont="1" applyAlignment="1">
      <alignment horizontal="center" vertical="center"/>
    </xf>
    <xf numFmtId="0" fontId="15" fillId="0" borderId="0" xfId="931" applyFont="1" applyAlignment="1">
      <alignment vertical="center"/>
    </xf>
    <xf numFmtId="0" fontId="20" fillId="0" borderId="0" xfId="931" applyFont="1" applyBorder="1" applyAlignment="1">
      <alignment vertical="center"/>
    </xf>
    <xf numFmtId="0" fontId="16" fillId="0" borderId="0" xfId="931" applyFont="1" applyAlignment="1">
      <alignment horizontal="center" vertical="center"/>
    </xf>
    <xf numFmtId="0" fontId="17" fillId="0" borderId="0" xfId="931" applyFont="1" applyAlignment="1">
      <alignment vertical="center"/>
    </xf>
    <xf numFmtId="0" fontId="2" fillId="0" borderId="15" xfId="931" applyFont="1" applyBorder="1" applyAlignment="1">
      <alignment horizontal="center" vertical="center" wrapText="1"/>
    </xf>
    <xf numFmtId="0" fontId="18" fillId="0" borderId="0" xfId="931" applyFont="1" applyAlignment="1">
      <alignment horizontal="right" vertical="center"/>
    </xf>
    <xf numFmtId="0" fontId="11" fillId="0" borderId="27" xfId="931" applyFont="1" applyBorder="1"/>
    <xf numFmtId="0" fontId="2" fillId="0" borderId="15" xfId="931" applyFont="1" applyBorder="1" applyAlignment="1">
      <alignment horizontal="center" vertical="center"/>
    </xf>
    <xf numFmtId="0" fontId="11" fillId="0" borderId="0" xfId="931" applyAlignment="1">
      <alignment vertical="center"/>
    </xf>
    <xf numFmtId="0" fontId="14" fillId="0" borderId="0" xfId="931" applyFont="1" applyAlignment="1">
      <alignment horizontal="justify" vertical="center"/>
    </xf>
    <xf numFmtId="0" fontId="2" fillId="0" borderId="15" xfId="931" applyFont="1" applyBorder="1" applyAlignment="1">
      <alignment horizontal="left" vertical="center" wrapText="1"/>
    </xf>
    <xf numFmtId="0" fontId="2" fillId="0" borderId="16" xfId="931" applyFont="1" applyBorder="1" applyAlignment="1">
      <alignment vertical="center" wrapText="1"/>
    </xf>
    <xf numFmtId="0" fontId="19" fillId="0" borderId="17" xfId="931" applyFont="1" applyBorder="1" applyAlignment="1">
      <alignment vertical="center" wrapText="1"/>
    </xf>
    <xf numFmtId="0" fontId="19" fillId="0" borderId="21" xfId="931" applyFont="1" applyBorder="1" applyAlignment="1">
      <alignment vertical="center" wrapText="1"/>
    </xf>
    <xf numFmtId="0" fontId="3" fillId="0" borderId="16" xfId="931" applyFont="1" applyBorder="1" applyAlignment="1">
      <alignment horizontal="left" vertical="center"/>
    </xf>
    <xf numFmtId="0" fontId="19" fillId="0" borderId="17" xfId="931" applyFont="1" applyBorder="1" applyAlignment="1">
      <alignment vertical="center"/>
    </xf>
    <xf numFmtId="0" fontId="19" fillId="0" borderId="21" xfId="931" applyFont="1" applyBorder="1" applyAlignment="1">
      <alignment vertical="center"/>
    </xf>
  </cellXfs>
  <cellStyles count="108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5" xr:uid="{00000000-0005-0000-0000-000011010000}"/>
    <cellStyle name="Hipersaitas 3" xfId="1083" xr:uid="{00000000-0005-0000-0000-000012010000}"/>
    <cellStyle name="Input" xfId="273" xr:uid="{00000000-0005-0000-0000-000013010000}"/>
    <cellStyle name="Input 2" xfId="274" xr:uid="{00000000-0005-0000-0000-000014010000}"/>
    <cellStyle name="Input 3" xfId="275" xr:uid="{00000000-0005-0000-0000-000015010000}"/>
    <cellStyle name="Input 4" xfId="276" xr:uid="{00000000-0005-0000-0000-000016010000}"/>
    <cellStyle name="Input 5" xfId="277" xr:uid="{00000000-0005-0000-0000-000017010000}"/>
    <cellStyle name="Input 6" xfId="278" xr:uid="{00000000-0005-0000-0000-000018010000}"/>
    <cellStyle name="Input 7" xfId="279" xr:uid="{00000000-0005-0000-0000-000019010000}"/>
    <cellStyle name="Input 8" xfId="280" xr:uid="{00000000-0005-0000-0000-00001A010000}"/>
    <cellStyle name="Input 9" xfId="281" xr:uid="{00000000-0005-0000-0000-00001B010000}"/>
    <cellStyle name="Input_10VSAFAS2,3p" xfId="282" xr:uid="{00000000-0005-0000-0000-00001C010000}"/>
    <cellStyle name="Įprastas" xfId="0" builtinId="0"/>
    <cellStyle name="Įprastas 2" xfId="283" xr:uid="{00000000-0005-0000-0000-00001E010000}"/>
    <cellStyle name="Įprastas 3" xfId="284" xr:uid="{00000000-0005-0000-0000-00001F010000}"/>
    <cellStyle name="Linked Cell" xfId="285" xr:uid="{00000000-0005-0000-0000-000020010000}"/>
    <cellStyle name="Linked Cell 2" xfId="286" xr:uid="{00000000-0005-0000-0000-000021010000}"/>
    <cellStyle name="Linked Cell 3" xfId="287" xr:uid="{00000000-0005-0000-0000-000022010000}"/>
    <cellStyle name="Linked Cell 4" xfId="288" xr:uid="{00000000-0005-0000-0000-000023010000}"/>
    <cellStyle name="Linked Cell 5" xfId="289" xr:uid="{00000000-0005-0000-0000-000024010000}"/>
    <cellStyle name="Linked Cell 6" xfId="290" xr:uid="{00000000-0005-0000-0000-000025010000}"/>
    <cellStyle name="Linked Cell 7" xfId="291" xr:uid="{00000000-0005-0000-0000-000026010000}"/>
    <cellStyle name="Linked Cell 8" xfId="292" xr:uid="{00000000-0005-0000-0000-000027010000}"/>
    <cellStyle name="Linked Cell 9" xfId="293" xr:uid="{00000000-0005-0000-0000-000028010000}"/>
    <cellStyle name="Linked Cell_10VSAFAS2,3p" xfId="294" xr:uid="{00000000-0005-0000-0000-000029010000}"/>
    <cellStyle name="Neutral" xfId="295" xr:uid="{00000000-0005-0000-0000-00002A010000}"/>
    <cellStyle name="Neutral 2" xfId="296" xr:uid="{00000000-0005-0000-0000-00002B010000}"/>
    <cellStyle name="Neutral 3" xfId="297" xr:uid="{00000000-0005-0000-0000-00002C010000}"/>
    <cellStyle name="Neutral 4" xfId="298" xr:uid="{00000000-0005-0000-0000-00002D010000}"/>
    <cellStyle name="Neutral 5" xfId="299" xr:uid="{00000000-0005-0000-0000-00002E010000}"/>
    <cellStyle name="Neutral 6" xfId="300" xr:uid="{00000000-0005-0000-0000-00002F010000}"/>
    <cellStyle name="Neutral 7" xfId="301" xr:uid="{00000000-0005-0000-0000-000030010000}"/>
    <cellStyle name="Neutral 8" xfId="302" xr:uid="{00000000-0005-0000-0000-000031010000}"/>
    <cellStyle name="Neutral 9" xfId="303" xr:uid="{00000000-0005-0000-0000-000032010000}"/>
    <cellStyle name="Neutral_10VSAFAS2,3p" xfId="304" xr:uid="{00000000-0005-0000-0000-000033010000}"/>
    <cellStyle name="Normal 10" xfId="305" xr:uid="{00000000-0005-0000-0000-000034010000}"/>
    <cellStyle name="Normal 10 10" xfId="306" xr:uid="{00000000-0005-0000-0000-000035010000}"/>
    <cellStyle name="Normal 10 10 2" xfId="307" xr:uid="{00000000-0005-0000-0000-000036010000}"/>
    <cellStyle name="Normal 10 10 2 2" xfId="308" xr:uid="{00000000-0005-0000-0000-000037010000}"/>
    <cellStyle name="Normal 10 10 2 3" xfId="309" xr:uid="{00000000-0005-0000-0000-000038010000}"/>
    <cellStyle name="Normal 10 10 3" xfId="310" xr:uid="{00000000-0005-0000-0000-000039010000}"/>
    <cellStyle name="Normal 10 10 4" xfId="311" xr:uid="{00000000-0005-0000-0000-00003A010000}"/>
    <cellStyle name="Normal 10 11" xfId="312" xr:uid="{00000000-0005-0000-0000-00003B010000}"/>
    <cellStyle name="Normal 10 11 2" xfId="313" xr:uid="{00000000-0005-0000-0000-00003C010000}"/>
    <cellStyle name="Normal 10 11 3" xfId="314" xr:uid="{00000000-0005-0000-0000-00003D010000}"/>
    <cellStyle name="Normal 10 12" xfId="315" xr:uid="{00000000-0005-0000-0000-00003E010000}"/>
    <cellStyle name="Normal 10 12 2" xfId="316" xr:uid="{00000000-0005-0000-0000-00003F010000}"/>
    <cellStyle name="Normal 10 12 3" xfId="317" xr:uid="{00000000-0005-0000-0000-000040010000}"/>
    <cellStyle name="Normal 10 13" xfId="318" xr:uid="{00000000-0005-0000-0000-000041010000}"/>
    <cellStyle name="Normal 10 14" xfId="319" xr:uid="{00000000-0005-0000-0000-000042010000}"/>
    <cellStyle name="Normal 10 15" xfId="320" xr:uid="{00000000-0005-0000-0000-000043010000}"/>
    <cellStyle name="Normal 10 2" xfId="321" xr:uid="{00000000-0005-0000-0000-000044010000}"/>
    <cellStyle name="Normal 10 2 2" xfId="322" xr:uid="{00000000-0005-0000-0000-000045010000}"/>
    <cellStyle name="Normal 10 2 2 2" xfId="323" xr:uid="{00000000-0005-0000-0000-000046010000}"/>
    <cellStyle name="Normal 10 2 2 3" xfId="324" xr:uid="{00000000-0005-0000-0000-000047010000}"/>
    <cellStyle name="Normal 10 2 3" xfId="325" xr:uid="{00000000-0005-0000-0000-000048010000}"/>
    <cellStyle name="Normal 10 2 4" xfId="326" xr:uid="{00000000-0005-0000-0000-000049010000}"/>
    <cellStyle name="Normal 10 3" xfId="327" xr:uid="{00000000-0005-0000-0000-00004A010000}"/>
    <cellStyle name="Normal 10 3 2" xfId="328" xr:uid="{00000000-0005-0000-0000-00004B010000}"/>
    <cellStyle name="Normal 10 3 2 2" xfId="329" xr:uid="{00000000-0005-0000-0000-00004C010000}"/>
    <cellStyle name="Normal 10 3 2 3" xfId="330" xr:uid="{00000000-0005-0000-0000-00004D010000}"/>
    <cellStyle name="Normal 10 3 3" xfId="331" xr:uid="{00000000-0005-0000-0000-00004E010000}"/>
    <cellStyle name="Normal 10 3 4" xfId="332" xr:uid="{00000000-0005-0000-0000-00004F010000}"/>
    <cellStyle name="Normal 10 4" xfId="333" xr:uid="{00000000-0005-0000-0000-000050010000}"/>
    <cellStyle name="Normal 10 4 2" xfId="334" xr:uid="{00000000-0005-0000-0000-000051010000}"/>
    <cellStyle name="Normal 10 4 2 2" xfId="335" xr:uid="{00000000-0005-0000-0000-000052010000}"/>
    <cellStyle name="Normal 10 4 2 3" xfId="336" xr:uid="{00000000-0005-0000-0000-000053010000}"/>
    <cellStyle name="Normal 10 4 3" xfId="337" xr:uid="{00000000-0005-0000-0000-000054010000}"/>
    <cellStyle name="Normal 10 4 4" xfId="338" xr:uid="{00000000-0005-0000-0000-000055010000}"/>
    <cellStyle name="Normal 10 5" xfId="339" xr:uid="{00000000-0005-0000-0000-000056010000}"/>
    <cellStyle name="Normal 10 5 2" xfId="340" xr:uid="{00000000-0005-0000-0000-000057010000}"/>
    <cellStyle name="Normal 10 5 2 2" xfId="341" xr:uid="{00000000-0005-0000-0000-000058010000}"/>
    <cellStyle name="Normal 10 5 2 3" xfId="342" xr:uid="{00000000-0005-0000-0000-000059010000}"/>
    <cellStyle name="Normal 10 5 3" xfId="343" xr:uid="{00000000-0005-0000-0000-00005A010000}"/>
    <cellStyle name="Normal 10 5 4" xfId="344" xr:uid="{00000000-0005-0000-0000-00005B010000}"/>
    <cellStyle name="Normal 10 6" xfId="345" xr:uid="{00000000-0005-0000-0000-00005C010000}"/>
    <cellStyle name="Normal 10 6 2" xfId="346" xr:uid="{00000000-0005-0000-0000-00005D010000}"/>
    <cellStyle name="Normal 10 6 2 2" xfId="347" xr:uid="{00000000-0005-0000-0000-00005E010000}"/>
    <cellStyle name="Normal 10 6 2 3" xfId="348" xr:uid="{00000000-0005-0000-0000-00005F010000}"/>
    <cellStyle name="Normal 10 6 3" xfId="349" xr:uid="{00000000-0005-0000-0000-000060010000}"/>
    <cellStyle name="Normal 10 6 4" xfId="350" xr:uid="{00000000-0005-0000-0000-000061010000}"/>
    <cellStyle name="Normal 10 7" xfId="351" xr:uid="{00000000-0005-0000-0000-000062010000}"/>
    <cellStyle name="Normal 10 7 2" xfId="352" xr:uid="{00000000-0005-0000-0000-000063010000}"/>
    <cellStyle name="Normal 10 7 2 2" xfId="353" xr:uid="{00000000-0005-0000-0000-000064010000}"/>
    <cellStyle name="Normal 10 7 2 3" xfId="354" xr:uid="{00000000-0005-0000-0000-000065010000}"/>
    <cellStyle name="Normal 10 7 3" xfId="355" xr:uid="{00000000-0005-0000-0000-000066010000}"/>
    <cellStyle name="Normal 10 7 4" xfId="356" xr:uid="{00000000-0005-0000-0000-000067010000}"/>
    <cellStyle name="Normal 10 8" xfId="357" xr:uid="{00000000-0005-0000-0000-000068010000}"/>
    <cellStyle name="Normal 10 8 2" xfId="358" xr:uid="{00000000-0005-0000-0000-000069010000}"/>
    <cellStyle name="Normal 10 8 2 2" xfId="359" xr:uid="{00000000-0005-0000-0000-00006A010000}"/>
    <cellStyle name="Normal 10 8 2 3" xfId="360" xr:uid="{00000000-0005-0000-0000-00006B010000}"/>
    <cellStyle name="Normal 10 8 3" xfId="361" xr:uid="{00000000-0005-0000-0000-00006C010000}"/>
    <cellStyle name="Normal 10 8 4" xfId="362" xr:uid="{00000000-0005-0000-0000-00006D010000}"/>
    <cellStyle name="Normal 10 9" xfId="363" xr:uid="{00000000-0005-0000-0000-00006E010000}"/>
    <cellStyle name="Normal 10 9 2" xfId="364" xr:uid="{00000000-0005-0000-0000-00006F010000}"/>
    <cellStyle name="Normal 10 9 2 2" xfId="365" xr:uid="{00000000-0005-0000-0000-000070010000}"/>
    <cellStyle name="Normal 10 9 2 3" xfId="366" xr:uid="{00000000-0005-0000-0000-000071010000}"/>
    <cellStyle name="Normal 10 9 3" xfId="367" xr:uid="{00000000-0005-0000-0000-000072010000}"/>
    <cellStyle name="Normal 10 9 4" xfId="368" xr:uid="{00000000-0005-0000-0000-000073010000}"/>
    <cellStyle name="Normal 11" xfId="369" xr:uid="{00000000-0005-0000-0000-000074010000}"/>
    <cellStyle name="Normal 11 10" xfId="370" xr:uid="{00000000-0005-0000-0000-000075010000}"/>
    <cellStyle name="Normal 11 10 2" xfId="371" xr:uid="{00000000-0005-0000-0000-000076010000}"/>
    <cellStyle name="Normal 11 11" xfId="372" xr:uid="{00000000-0005-0000-0000-000077010000}"/>
    <cellStyle name="Normal 11 12" xfId="373" xr:uid="{00000000-0005-0000-0000-000078010000}"/>
    <cellStyle name="Normal 11 2" xfId="374" xr:uid="{00000000-0005-0000-0000-000079010000}"/>
    <cellStyle name="Normal 11 2 2" xfId="375" xr:uid="{00000000-0005-0000-0000-00007A010000}"/>
    <cellStyle name="Normal 11 3" xfId="376" xr:uid="{00000000-0005-0000-0000-00007B010000}"/>
    <cellStyle name="Normal 11 3 2" xfId="377" xr:uid="{00000000-0005-0000-0000-00007C010000}"/>
    <cellStyle name="Normal 11 4" xfId="378" xr:uid="{00000000-0005-0000-0000-00007D010000}"/>
    <cellStyle name="Normal 11 4 2" xfId="379" xr:uid="{00000000-0005-0000-0000-00007E010000}"/>
    <cellStyle name="Normal 11 5" xfId="380" xr:uid="{00000000-0005-0000-0000-00007F010000}"/>
    <cellStyle name="Normal 11 5 2" xfId="381" xr:uid="{00000000-0005-0000-0000-000080010000}"/>
    <cellStyle name="Normal 11 6" xfId="382" xr:uid="{00000000-0005-0000-0000-000081010000}"/>
    <cellStyle name="Normal 11 6 2" xfId="383" xr:uid="{00000000-0005-0000-0000-000082010000}"/>
    <cellStyle name="Normal 11 7" xfId="384" xr:uid="{00000000-0005-0000-0000-000083010000}"/>
    <cellStyle name="Normal 11 7 2" xfId="385" xr:uid="{00000000-0005-0000-0000-000084010000}"/>
    <cellStyle name="Normal 11 8" xfId="386" xr:uid="{00000000-0005-0000-0000-000085010000}"/>
    <cellStyle name="Normal 11 8 2" xfId="387" xr:uid="{00000000-0005-0000-0000-000086010000}"/>
    <cellStyle name="Normal 11 9" xfId="388" xr:uid="{00000000-0005-0000-0000-000087010000}"/>
    <cellStyle name="Normal 11 9 2" xfId="389" xr:uid="{00000000-0005-0000-0000-000088010000}"/>
    <cellStyle name="Normal 12" xfId="390" xr:uid="{00000000-0005-0000-0000-000089010000}"/>
    <cellStyle name="Normal 12 2" xfId="391" xr:uid="{00000000-0005-0000-0000-00008A010000}"/>
    <cellStyle name="Normal 12 3" xfId="392" xr:uid="{00000000-0005-0000-0000-00008B010000}"/>
    <cellStyle name="Normal 12_Nepakeistos VSAFAS formos 2012 metams" xfId="393" xr:uid="{00000000-0005-0000-0000-00008C010000}"/>
    <cellStyle name="Normal 13" xfId="394" xr:uid="{00000000-0005-0000-0000-00008D010000}"/>
    <cellStyle name="Normal 13 2" xfId="395" xr:uid="{00000000-0005-0000-0000-00008E010000}"/>
    <cellStyle name="Normal 13 2 2" xfId="396" xr:uid="{00000000-0005-0000-0000-00008F010000}"/>
    <cellStyle name="Normal 13 2 3" xfId="397" xr:uid="{00000000-0005-0000-0000-000090010000}"/>
    <cellStyle name="Normal 13 3" xfId="398" xr:uid="{00000000-0005-0000-0000-000091010000}"/>
    <cellStyle name="Normal 13 3 2" xfId="399" xr:uid="{00000000-0005-0000-0000-000092010000}"/>
    <cellStyle name="Normal 13 3 3" xfId="400" xr:uid="{00000000-0005-0000-0000-000093010000}"/>
    <cellStyle name="Normal 13 4" xfId="401" xr:uid="{00000000-0005-0000-0000-000094010000}"/>
    <cellStyle name="Normal 13 5" xfId="402" xr:uid="{00000000-0005-0000-0000-000095010000}"/>
    <cellStyle name="Normal 14" xfId="403" xr:uid="{00000000-0005-0000-0000-000096010000}"/>
    <cellStyle name="Normal 14 2" xfId="404" xr:uid="{00000000-0005-0000-0000-000097010000}"/>
    <cellStyle name="Normal 14 2 2" xfId="405" xr:uid="{00000000-0005-0000-0000-000098010000}"/>
    <cellStyle name="Normal 14 2 3" xfId="406" xr:uid="{00000000-0005-0000-0000-000099010000}"/>
    <cellStyle name="Normal 14 3" xfId="407" xr:uid="{00000000-0005-0000-0000-00009A010000}"/>
    <cellStyle name="Normal 14 3 2" xfId="408" xr:uid="{00000000-0005-0000-0000-00009B010000}"/>
    <cellStyle name="Normal 14 3 3" xfId="409" xr:uid="{00000000-0005-0000-0000-00009C010000}"/>
    <cellStyle name="Normal 14 4" xfId="410" xr:uid="{00000000-0005-0000-0000-00009D010000}"/>
    <cellStyle name="Normal 14 5" xfId="411" xr:uid="{00000000-0005-0000-0000-00009E010000}"/>
    <cellStyle name="Normal 15" xfId="412" xr:uid="{00000000-0005-0000-0000-00009F010000}"/>
    <cellStyle name="Normal 15 2" xfId="413" xr:uid="{00000000-0005-0000-0000-0000A0010000}"/>
    <cellStyle name="Normal 15 2 2" xfId="414" xr:uid="{00000000-0005-0000-0000-0000A1010000}"/>
    <cellStyle name="Normal 15 2 3" xfId="415" xr:uid="{00000000-0005-0000-0000-0000A2010000}"/>
    <cellStyle name="Normal 15 3" xfId="416" xr:uid="{00000000-0005-0000-0000-0000A3010000}"/>
    <cellStyle name="Normal 15 3 2" xfId="417" xr:uid="{00000000-0005-0000-0000-0000A4010000}"/>
    <cellStyle name="Normal 15 3 3" xfId="418" xr:uid="{00000000-0005-0000-0000-0000A5010000}"/>
    <cellStyle name="Normal 15 4" xfId="419" xr:uid="{00000000-0005-0000-0000-0000A6010000}"/>
    <cellStyle name="Normal 15 5" xfId="420" xr:uid="{00000000-0005-0000-0000-0000A7010000}"/>
    <cellStyle name="Normal 16" xfId="421" xr:uid="{00000000-0005-0000-0000-0000A8010000}"/>
    <cellStyle name="Normal 16 10" xfId="422" xr:uid="{00000000-0005-0000-0000-0000A9010000}"/>
    <cellStyle name="Normal 16 10 2" xfId="423" xr:uid="{00000000-0005-0000-0000-0000AA010000}"/>
    <cellStyle name="Normal 16 10 2 2" xfId="424" xr:uid="{00000000-0005-0000-0000-0000AB010000}"/>
    <cellStyle name="Normal 16 10 2 3" xfId="425" xr:uid="{00000000-0005-0000-0000-0000AC010000}"/>
    <cellStyle name="Normal 16 10 3" xfId="426" xr:uid="{00000000-0005-0000-0000-0000AD010000}"/>
    <cellStyle name="Normal 16 10 4" xfId="427" xr:uid="{00000000-0005-0000-0000-0000AE010000}"/>
    <cellStyle name="Normal 16 11" xfId="428" xr:uid="{00000000-0005-0000-0000-0000AF010000}"/>
    <cellStyle name="Normal 16 11 2" xfId="429" xr:uid="{00000000-0005-0000-0000-0000B0010000}"/>
    <cellStyle name="Normal 16 11 3" xfId="430" xr:uid="{00000000-0005-0000-0000-0000B1010000}"/>
    <cellStyle name="Normal 16 11 4" xfId="431" xr:uid="{00000000-0005-0000-0000-0000B2010000}"/>
    <cellStyle name="Normal 16 12" xfId="432" xr:uid="{00000000-0005-0000-0000-0000B3010000}"/>
    <cellStyle name="Normal 16 12 2" xfId="433" xr:uid="{00000000-0005-0000-0000-0000B4010000}"/>
    <cellStyle name="Normal 16 12 3" xfId="434" xr:uid="{00000000-0005-0000-0000-0000B5010000}"/>
    <cellStyle name="Normal 16 13" xfId="435" xr:uid="{00000000-0005-0000-0000-0000B6010000}"/>
    <cellStyle name="Normal 16 13 10" xfId="436" xr:uid="{00000000-0005-0000-0000-0000B7010000}"/>
    <cellStyle name="Normal 16 13 11" xfId="437" xr:uid="{00000000-0005-0000-0000-0000B8010000}"/>
    <cellStyle name="Normal 16 13 12" xfId="438" xr:uid="{00000000-0005-0000-0000-0000B9010000}"/>
    <cellStyle name="Normal 16 13 2" xfId="439" xr:uid="{00000000-0005-0000-0000-0000BA010000}"/>
    <cellStyle name="Normal 16 13 2 2" xfId="440" xr:uid="{00000000-0005-0000-0000-0000BB010000}"/>
    <cellStyle name="Normal 16 13 2 2 2" xfId="441" xr:uid="{00000000-0005-0000-0000-0000BC010000}"/>
    <cellStyle name="Normal 16 13 2 2 3" xfId="442" xr:uid="{00000000-0005-0000-0000-0000BD010000}"/>
    <cellStyle name="Normal 16 13 2 2_VSAKIS-Tarpusavio operacijos-vidines operacijos-ketv-2010 11 15" xfId="443" xr:uid="{00000000-0005-0000-0000-0000BE010000}"/>
    <cellStyle name="Normal 16 13 2 3" xfId="444" xr:uid="{00000000-0005-0000-0000-0000BF010000}"/>
    <cellStyle name="Normal 16 13 2 4" xfId="445" xr:uid="{00000000-0005-0000-0000-0000C0010000}"/>
    <cellStyle name="Normal 16 13 2_VSAKIS-Tarpusavio operacijos-vidines operacijos-ketv-2010 11 15" xfId="446" xr:uid="{00000000-0005-0000-0000-0000C1010000}"/>
    <cellStyle name="Normal 16 13 3" xfId="447" xr:uid="{00000000-0005-0000-0000-0000C2010000}"/>
    <cellStyle name="Normal 16 13 3 2" xfId="448" xr:uid="{00000000-0005-0000-0000-0000C3010000}"/>
    <cellStyle name="Normal 16 13 3 2 2" xfId="449" xr:uid="{00000000-0005-0000-0000-0000C4010000}"/>
    <cellStyle name="Normal 16 13 3 2 3" xfId="450" xr:uid="{00000000-0005-0000-0000-0000C5010000}"/>
    <cellStyle name="Normal 16 13 3 2_VSAKIS-Tarpusavio operacijos-vidines operacijos-ketv-2010 11 15" xfId="451" xr:uid="{00000000-0005-0000-0000-0000C6010000}"/>
    <cellStyle name="Normal 16 13 3 3" xfId="452" xr:uid="{00000000-0005-0000-0000-0000C7010000}"/>
    <cellStyle name="Normal 16 13 3 4" xfId="453" xr:uid="{00000000-0005-0000-0000-0000C8010000}"/>
    <cellStyle name="Normal 16 13 3_VSAKIS-Tarpusavio operacijos-vidines operacijos-ketv-2010 11 15" xfId="454" xr:uid="{00000000-0005-0000-0000-0000C9010000}"/>
    <cellStyle name="Normal 16 13 4" xfId="455" xr:uid="{00000000-0005-0000-0000-0000CA010000}"/>
    <cellStyle name="Normal 16 13 4 2" xfId="456" xr:uid="{00000000-0005-0000-0000-0000CB010000}"/>
    <cellStyle name="Normal 16 13 4 3" xfId="457" xr:uid="{00000000-0005-0000-0000-0000CC010000}"/>
    <cellStyle name="Normal 16 13 4_VSAKIS-Tarpusavio operacijos-vidines operacijos-ketv-2010 11 15" xfId="458" xr:uid="{00000000-0005-0000-0000-0000CD010000}"/>
    <cellStyle name="Normal 16 13 5" xfId="459" xr:uid="{00000000-0005-0000-0000-0000CE010000}"/>
    <cellStyle name="Normal 16 13 6" xfId="460" xr:uid="{00000000-0005-0000-0000-0000CF010000}"/>
    <cellStyle name="Normal 16 13 7" xfId="461" xr:uid="{00000000-0005-0000-0000-0000D0010000}"/>
    <cellStyle name="Normal 16 13 9" xfId="462" xr:uid="{00000000-0005-0000-0000-0000D1010000}"/>
    <cellStyle name="Normal 16 13_VSAKIS-Tarpusavio operacijos-vidines operacijos-ketv-2010 11 15" xfId="463" xr:uid="{00000000-0005-0000-0000-0000D2010000}"/>
    <cellStyle name="Normal 16 14" xfId="464" xr:uid="{00000000-0005-0000-0000-0000D3010000}"/>
    <cellStyle name="Normal 16 14 2" xfId="465" xr:uid="{00000000-0005-0000-0000-0000D4010000}"/>
    <cellStyle name="Normal 16 14 2 2" xfId="466" xr:uid="{00000000-0005-0000-0000-0000D5010000}"/>
    <cellStyle name="Normal 16 14 2 3" xfId="467" xr:uid="{00000000-0005-0000-0000-0000D6010000}"/>
    <cellStyle name="Normal 16 14 2_VSAKIS-Tarpusavio operacijos-vidines operacijos-ketv-2010 11 15" xfId="468" xr:uid="{00000000-0005-0000-0000-0000D7010000}"/>
    <cellStyle name="Normal 16 14 3" xfId="469" xr:uid="{00000000-0005-0000-0000-0000D8010000}"/>
    <cellStyle name="Normal 16 14 4" xfId="470" xr:uid="{00000000-0005-0000-0000-0000D9010000}"/>
    <cellStyle name="Normal 16 14_VSAKIS-Tarpusavio operacijos-vidines operacijos-ketv-2010 11 15" xfId="471" xr:uid="{00000000-0005-0000-0000-0000DA010000}"/>
    <cellStyle name="Normal 16 15" xfId="472" xr:uid="{00000000-0005-0000-0000-0000DB010000}"/>
    <cellStyle name="Normal 16 15 2" xfId="473" xr:uid="{00000000-0005-0000-0000-0000DC010000}"/>
    <cellStyle name="Normal 16 15 3" xfId="474" xr:uid="{00000000-0005-0000-0000-0000DD010000}"/>
    <cellStyle name="Normal 16 15_VSAKIS-Tarpusavio operacijos-vidines operacijos-ketv-2010 11 15" xfId="475" xr:uid="{00000000-0005-0000-0000-0000DE010000}"/>
    <cellStyle name="Normal 16 16" xfId="476" xr:uid="{00000000-0005-0000-0000-0000DF010000}"/>
    <cellStyle name="Normal 16 17" xfId="477" xr:uid="{00000000-0005-0000-0000-0000E0010000}"/>
    <cellStyle name="Normal 16 18" xfId="478" xr:uid="{00000000-0005-0000-0000-0000E1010000}"/>
    <cellStyle name="Normal 16 2" xfId="479" xr:uid="{00000000-0005-0000-0000-0000E2010000}"/>
    <cellStyle name="Normal 16 2 2" xfId="480" xr:uid="{00000000-0005-0000-0000-0000E3010000}"/>
    <cellStyle name="Normal 16 2 2 2" xfId="481" xr:uid="{00000000-0005-0000-0000-0000E4010000}"/>
    <cellStyle name="Normal 16 2 2 3" xfId="482" xr:uid="{00000000-0005-0000-0000-0000E5010000}"/>
    <cellStyle name="Normal 16 2 3" xfId="483" xr:uid="{00000000-0005-0000-0000-0000E6010000}"/>
    <cellStyle name="Normal 16 2 3 2" xfId="484" xr:uid="{00000000-0005-0000-0000-0000E7010000}"/>
    <cellStyle name="Normal 16 2 3 3" xfId="485" xr:uid="{00000000-0005-0000-0000-0000E8010000}"/>
    <cellStyle name="Normal 16 2 4" xfId="486" xr:uid="{00000000-0005-0000-0000-0000E9010000}"/>
    <cellStyle name="Normal 16 2 5" xfId="487" xr:uid="{00000000-0005-0000-0000-0000EA010000}"/>
    <cellStyle name="Normal 16 3" xfId="488" xr:uid="{00000000-0005-0000-0000-0000EB010000}"/>
    <cellStyle name="Normal 16 3 2" xfId="489" xr:uid="{00000000-0005-0000-0000-0000EC010000}"/>
    <cellStyle name="Normal 16 3 2 2" xfId="490" xr:uid="{00000000-0005-0000-0000-0000ED010000}"/>
    <cellStyle name="Normal 16 3 2 3" xfId="491" xr:uid="{00000000-0005-0000-0000-0000EE010000}"/>
    <cellStyle name="Normal 16 3 3" xfId="492" xr:uid="{00000000-0005-0000-0000-0000EF010000}"/>
    <cellStyle name="Normal 16 3 4" xfId="493" xr:uid="{00000000-0005-0000-0000-0000F0010000}"/>
    <cellStyle name="Normal 16 4" xfId="494" xr:uid="{00000000-0005-0000-0000-0000F1010000}"/>
    <cellStyle name="Normal 16 4 2" xfId="495" xr:uid="{00000000-0005-0000-0000-0000F2010000}"/>
    <cellStyle name="Normal 16 4 2 2" xfId="496" xr:uid="{00000000-0005-0000-0000-0000F3010000}"/>
    <cellStyle name="Normal 16 4 2 3" xfId="497" xr:uid="{00000000-0005-0000-0000-0000F4010000}"/>
    <cellStyle name="Normal 16 4 3" xfId="498" xr:uid="{00000000-0005-0000-0000-0000F5010000}"/>
    <cellStyle name="Normal 16 4 4" xfId="499" xr:uid="{00000000-0005-0000-0000-0000F6010000}"/>
    <cellStyle name="Normal 16 5" xfId="500" xr:uid="{00000000-0005-0000-0000-0000F7010000}"/>
    <cellStyle name="Normal 16 5 2" xfId="501" xr:uid="{00000000-0005-0000-0000-0000F8010000}"/>
    <cellStyle name="Normal 16 5 2 2" xfId="502" xr:uid="{00000000-0005-0000-0000-0000F9010000}"/>
    <cellStyle name="Normal 16 5 2 3" xfId="503" xr:uid="{00000000-0005-0000-0000-0000FA010000}"/>
    <cellStyle name="Normal 16 5 3" xfId="504" xr:uid="{00000000-0005-0000-0000-0000FB010000}"/>
    <cellStyle name="Normal 16 5 4" xfId="505" xr:uid="{00000000-0005-0000-0000-0000FC010000}"/>
    <cellStyle name="Normal 16 6" xfId="506" xr:uid="{00000000-0005-0000-0000-0000FD010000}"/>
    <cellStyle name="Normal 16 6 2" xfId="507" xr:uid="{00000000-0005-0000-0000-0000FE010000}"/>
    <cellStyle name="Normal 16 6 2 2" xfId="508" xr:uid="{00000000-0005-0000-0000-0000FF010000}"/>
    <cellStyle name="Normal 16 6 2 3" xfId="509" xr:uid="{00000000-0005-0000-0000-000000020000}"/>
    <cellStyle name="Normal 16 6 3" xfId="510" xr:uid="{00000000-0005-0000-0000-000001020000}"/>
    <cellStyle name="Normal 16 6 4" xfId="511" xr:uid="{00000000-0005-0000-0000-000002020000}"/>
    <cellStyle name="Normal 16 7" xfId="512" xr:uid="{00000000-0005-0000-0000-000003020000}"/>
    <cellStyle name="Normal 16 7 2" xfId="513" xr:uid="{00000000-0005-0000-0000-000004020000}"/>
    <cellStyle name="Normal 16 7 2 2" xfId="514" xr:uid="{00000000-0005-0000-0000-000005020000}"/>
    <cellStyle name="Normal 16 7 2 3" xfId="515" xr:uid="{00000000-0005-0000-0000-000006020000}"/>
    <cellStyle name="Normal 16 7 3" xfId="516" xr:uid="{00000000-0005-0000-0000-000007020000}"/>
    <cellStyle name="Normal 16 7 4" xfId="517" xr:uid="{00000000-0005-0000-0000-000008020000}"/>
    <cellStyle name="Normal 16 7 5" xfId="518" xr:uid="{00000000-0005-0000-0000-000009020000}"/>
    <cellStyle name="Normal 16 7 6" xfId="519" xr:uid="{00000000-0005-0000-0000-00000A020000}"/>
    <cellStyle name="Normal 16 7_VSAKIS-Tarpusavio operacijos-2010 11 12" xfId="520" xr:uid="{00000000-0005-0000-0000-00000B020000}"/>
    <cellStyle name="Normal 16 8" xfId="521" xr:uid="{00000000-0005-0000-0000-00000C020000}"/>
    <cellStyle name="Normal 16 8 2" xfId="522" xr:uid="{00000000-0005-0000-0000-00000D020000}"/>
    <cellStyle name="Normal 16 8 2 2" xfId="523" xr:uid="{00000000-0005-0000-0000-00000E020000}"/>
    <cellStyle name="Normal 16 8 2 3" xfId="524" xr:uid="{00000000-0005-0000-0000-00000F020000}"/>
    <cellStyle name="Normal 16 8 3" xfId="525" xr:uid="{00000000-0005-0000-0000-000010020000}"/>
    <cellStyle name="Normal 16 8 4" xfId="526" xr:uid="{00000000-0005-0000-0000-000011020000}"/>
    <cellStyle name="Normal 16 9" xfId="527" xr:uid="{00000000-0005-0000-0000-000012020000}"/>
    <cellStyle name="Normal 16 9 2" xfId="528" xr:uid="{00000000-0005-0000-0000-000013020000}"/>
    <cellStyle name="Normal 16 9 2 2" xfId="529" xr:uid="{00000000-0005-0000-0000-000014020000}"/>
    <cellStyle name="Normal 16 9 2 3" xfId="530" xr:uid="{00000000-0005-0000-0000-000015020000}"/>
    <cellStyle name="Normal 16 9 3" xfId="531" xr:uid="{00000000-0005-0000-0000-000016020000}"/>
    <cellStyle name="Normal 16 9 4" xfId="532" xr:uid="{00000000-0005-0000-0000-000017020000}"/>
    <cellStyle name="Normal 17" xfId="533" xr:uid="{00000000-0005-0000-0000-000018020000}"/>
    <cellStyle name="Normal 17 10" xfId="534" xr:uid="{00000000-0005-0000-0000-000019020000}"/>
    <cellStyle name="Normal 17 10 2" xfId="535" xr:uid="{00000000-0005-0000-0000-00001A020000}"/>
    <cellStyle name="Normal 17 10 2 2" xfId="536" xr:uid="{00000000-0005-0000-0000-00001B020000}"/>
    <cellStyle name="Normal 17 10 2 3" xfId="537" xr:uid="{00000000-0005-0000-0000-00001C020000}"/>
    <cellStyle name="Normal 17 10 3" xfId="538" xr:uid="{00000000-0005-0000-0000-00001D020000}"/>
    <cellStyle name="Normal 17 10 7" xfId="539" xr:uid="{00000000-0005-0000-0000-00001E020000}"/>
    <cellStyle name="Normal 17 11" xfId="540" xr:uid="{00000000-0005-0000-0000-00001F020000}"/>
    <cellStyle name="Normal 17 11 2" xfId="541" xr:uid="{00000000-0005-0000-0000-000020020000}"/>
    <cellStyle name="Normal 17 11 3" xfId="542" xr:uid="{00000000-0005-0000-0000-000021020000}"/>
    <cellStyle name="Normal 17 11 4" xfId="543" xr:uid="{00000000-0005-0000-0000-000022020000}"/>
    <cellStyle name="Normal 17 11 5" xfId="544" xr:uid="{00000000-0005-0000-0000-000023020000}"/>
    <cellStyle name="Normal 17 11 6" xfId="545" xr:uid="{00000000-0005-0000-0000-000024020000}"/>
    <cellStyle name="Normal 17 11_VSAKIS-Tarpusavio operacijos-2010 11 12" xfId="546" xr:uid="{00000000-0005-0000-0000-000025020000}"/>
    <cellStyle name="Normal 17 12" xfId="547" xr:uid="{00000000-0005-0000-0000-000026020000}"/>
    <cellStyle name="Normal 17 12 2" xfId="548" xr:uid="{00000000-0005-0000-0000-000027020000}"/>
    <cellStyle name="Normal 17 12 3" xfId="549" xr:uid="{00000000-0005-0000-0000-000028020000}"/>
    <cellStyle name="Normal 17 13" xfId="550" xr:uid="{00000000-0005-0000-0000-000029020000}"/>
    <cellStyle name="Normal 17 13 2" xfId="551" xr:uid="{00000000-0005-0000-0000-00002A020000}"/>
    <cellStyle name="Normal 17 13 3" xfId="552" xr:uid="{00000000-0005-0000-0000-00002B020000}"/>
    <cellStyle name="Normal 17 14" xfId="553" xr:uid="{00000000-0005-0000-0000-00002C020000}"/>
    <cellStyle name="Normal 17 2" xfId="554" xr:uid="{00000000-0005-0000-0000-00002D020000}"/>
    <cellStyle name="Normal 17 2 2" xfId="555" xr:uid="{00000000-0005-0000-0000-00002E020000}"/>
    <cellStyle name="Normal 17 2 2 2" xfId="556" xr:uid="{00000000-0005-0000-0000-00002F020000}"/>
    <cellStyle name="Normal 17 2 2 3" xfId="557" xr:uid="{00000000-0005-0000-0000-000030020000}"/>
    <cellStyle name="Normal 17 2 3" xfId="558" xr:uid="{00000000-0005-0000-0000-000031020000}"/>
    <cellStyle name="Normal 17 2 4" xfId="559" xr:uid="{00000000-0005-0000-0000-000032020000}"/>
    <cellStyle name="Normal 17 3" xfId="560" xr:uid="{00000000-0005-0000-0000-000033020000}"/>
    <cellStyle name="Normal 17 3 2" xfId="561" xr:uid="{00000000-0005-0000-0000-000034020000}"/>
    <cellStyle name="Normal 17 3 2 2" xfId="562" xr:uid="{00000000-0005-0000-0000-000035020000}"/>
    <cellStyle name="Normal 17 3 2 3" xfId="563" xr:uid="{00000000-0005-0000-0000-000036020000}"/>
    <cellStyle name="Normal 17 3 3" xfId="564" xr:uid="{00000000-0005-0000-0000-000037020000}"/>
    <cellStyle name="Normal 17 3 4" xfId="565" xr:uid="{00000000-0005-0000-0000-000038020000}"/>
    <cellStyle name="Normal 17 4" xfId="566" xr:uid="{00000000-0005-0000-0000-000039020000}"/>
    <cellStyle name="Normal 17 4 2" xfId="567" xr:uid="{00000000-0005-0000-0000-00003A020000}"/>
    <cellStyle name="Normal 17 4 2 2" xfId="568" xr:uid="{00000000-0005-0000-0000-00003B020000}"/>
    <cellStyle name="Normal 17 4 2 3" xfId="569" xr:uid="{00000000-0005-0000-0000-00003C020000}"/>
    <cellStyle name="Normal 17 4 3" xfId="570" xr:uid="{00000000-0005-0000-0000-00003D020000}"/>
    <cellStyle name="Normal 17 4 4" xfId="571" xr:uid="{00000000-0005-0000-0000-00003E020000}"/>
    <cellStyle name="Normal 17 5" xfId="572" xr:uid="{00000000-0005-0000-0000-00003F020000}"/>
    <cellStyle name="Normal 17 5 2" xfId="573" xr:uid="{00000000-0005-0000-0000-000040020000}"/>
    <cellStyle name="Normal 17 5 2 2" xfId="574" xr:uid="{00000000-0005-0000-0000-000041020000}"/>
    <cellStyle name="Normal 17 5 2 3" xfId="575" xr:uid="{00000000-0005-0000-0000-000042020000}"/>
    <cellStyle name="Normal 17 5 3" xfId="576" xr:uid="{00000000-0005-0000-0000-000043020000}"/>
    <cellStyle name="Normal 17 5 4" xfId="577" xr:uid="{00000000-0005-0000-0000-000044020000}"/>
    <cellStyle name="Normal 17 6" xfId="578" xr:uid="{00000000-0005-0000-0000-000045020000}"/>
    <cellStyle name="Normal 17 6 2" xfId="579" xr:uid="{00000000-0005-0000-0000-000046020000}"/>
    <cellStyle name="Normal 17 6 2 2" xfId="580" xr:uid="{00000000-0005-0000-0000-000047020000}"/>
    <cellStyle name="Normal 17 6 2 3" xfId="581" xr:uid="{00000000-0005-0000-0000-000048020000}"/>
    <cellStyle name="Normal 17 6 3" xfId="582" xr:uid="{00000000-0005-0000-0000-000049020000}"/>
    <cellStyle name="Normal 17 6 4" xfId="583" xr:uid="{00000000-0005-0000-0000-00004A020000}"/>
    <cellStyle name="Normal 17 7" xfId="584" xr:uid="{00000000-0005-0000-0000-00004B020000}"/>
    <cellStyle name="Normal 17 7 2" xfId="585" xr:uid="{00000000-0005-0000-0000-00004C020000}"/>
    <cellStyle name="Normal 17 7 2 2" xfId="586" xr:uid="{00000000-0005-0000-0000-00004D020000}"/>
    <cellStyle name="Normal 17 7 2 3" xfId="587" xr:uid="{00000000-0005-0000-0000-00004E020000}"/>
    <cellStyle name="Normal 17 7 3" xfId="588" xr:uid="{00000000-0005-0000-0000-00004F020000}"/>
    <cellStyle name="Normal 17 7 4" xfId="589" xr:uid="{00000000-0005-0000-0000-000050020000}"/>
    <cellStyle name="Normal 17 8" xfId="590" xr:uid="{00000000-0005-0000-0000-000051020000}"/>
    <cellStyle name="Normal 17 8 2" xfId="591" xr:uid="{00000000-0005-0000-0000-000052020000}"/>
    <cellStyle name="Normal 17 8 2 2" xfId="592" xr:uid="{00000000-0005-0000-0000-000053020000}"/>
    <cellStyle name="Normal 17 8 2 3" xfId="593" xr:uid="{00000000-0005-0000-0000-000054020000}"/>
    <cellStyle name="Normal 17 8 3" xfId="594" xr:uid="{00000000-0005-0000-0000-000055020000}"/>
    <cellStyle name="Normal 17 8 4" xfId="595" xr:uid="{00000000-0005-0000-0000-000056020000}"/>
    <cellStyle name="Normal 17 9" xfId="596" xr:uid="{00000000-0005-0000-0000-000057020000}"/>
    <cellStyle name="Normal 17 9 2" xfId="597" xr:uid="{00000000-0005-0000-0000-000058020000}"/>
    <cellStyle name="Normal 17 9 2 2" xfId="598" xr:uid="{00000000-0005-0000-0000-000059020000}"/>
    <cellStyle name="Normal 17 9 2 3" xfId="599" xr:uid="{00000000-0005-0000-0000-00005A020000}"/>
    <cellStyle name="Normal 17 9 3" xfId="600" xr:uid="{00000000-0005-0000-0000-00005B020000}"/>
    <cellStyle name="Normal 17 9 4" xfId="601" xr:uid="{00000000-0005-0000-0000-00005C020000}"/>
    <cellStyle name="Normal 18" xfId="602" xr:uid="{00000000-0005-0000-0000-00005D020000}"/>
    <cellStyle name="Normal 18 2" xfId="603" xr:uid="{00000000-0005-0000-0000-00005E020000}"/>
    <cellStyle name="Normal 18 2 2" xfId="604" xr:uid="{00000000-0005-0000-0000-00005F020000}"/>
    <cellStyle name="Normal 18 2 3" xfId="605" xr:uid="{00000000-0005-0000-0000-000060020000}"/>
    <cellStyle name="Normal 18 3" xfId="606" xr:uid="{00000000-0005-0000-0000-000061020000}"/>
    <cellStyle name="Normal 18 3 2" xfId="607" xr:uid="{00000000-0005-0000-0000-000062020000}"/>
    <cellStyle name="Normal 18 3 2 2" xfId="608" xr:uid="{00000000-0005-0000-0000-000063020000}"/>
    <cellStyle name="Normal 18 3 2 2 2" xfId="609" xr:uid="{00000000-0005-0000-0000-000064020000}"/>
    <cellStyle name="Normal 18 3 2 2 3" xfId="610" xr:uid="{00000000-0005-0000-0000-000065020000}"/>
    <cellStyle name="Normal 18 3 2 2_VSAKIS-Tarpusavio operacijos-vidines operacijos-ketv-2010 11 15" xfId="611" xr:uid="{00000000-0005-0000-0000-000066020000}"/>
    <cellStyle name="Normal 18 3 2 3" xfId="612" xr:uid="{00000000-0005-0000-0000-000067020000}"/>
    <cellStyle name="Normal 18 3 2 4" xfId="613" xr:uid="{00000000-0005-0000-0000-000068020000}"/>
    <cellStyle name="Normal 18 3 2_VSAKIS-Tarpusavio operacijos-vidines operacijos-ketv-2010 11 15" xfId="614" xr:uid="{00000000-0005-0000-0000-000069020000}"/>
    <cellStyle name="Normal 18 3 3" xfId="615" xr:uid="{00000000-0005-0000-0000-00006A020000}"/>
    <cellStyle name="Normal 18 3 3 2" xfId="616" xr:uid="{00000000-0005-0000-0000-00006B020000}"/>
    <cellStyle name="Normal 18 3 3 2 2" xfId="617" xr:uid="{00000000-0005-0000-0000-00006C020000}"/>
    <cellStyle name="Normal 18 3 3 2 3" xfId="618" xr:uid="{00000000-0005-0000-0000-00006D020000}"/>
    <cellStyle name="Normal 18 3 3 2_VSAKIS-Tarpusavio operacijos-vidines operacijos-ketv-2010 11 15" xfId="619" xr:uid="{00000000-0005-0000-0000-00006E020000}"/>
    <cellStyle name="Normal 18 3 3 3" xfId="620" xr:uid="{00000000-0005-0000-0000-00006F020000}"/>
    <cellStyle name="Normal 18 3 3 4" xfId="621" xr:uid="{00000000-0005-0000-0000-000070020000}"/>
    <cellStyle name="Normal 18 3 3_VSAKIS-Tarpusavio operacijos-vidines operacijos-ketv-2010 11 15" xfId="622" xr:uid="{00000000-0005-0000-0000-000071020000}"/>
    <cellStyle name="Normal 18 3 4" xfId="623" xr:uid="{00000000-0005-0000-0000-000072020000}"/>
    <cellStyle name="Normal 18 3 4 2" xfId="624" xr:uid="{00000000-0005-0000-0000-000073020000}"/>
    <cellStyle name="Normal 18 3 4 3" xfId="625" xr:uid="{00000000-0005-0000-0000-000074020000}"/>
    <cellStyle name="Normal 18 3 4_VSAKIS-Tarpusavio operacijos-vidines operacijos-ketv-2010 11 15" xfId="626" xr:uid="{00000000-0005-0000-0000-000075020000}"/>
    <cellStyle name="Normal 18 3 5" xfId="627" xr:uid="{00000000-0005-0000-0000-000076020000}"/>
    <cellStyle name="Normal 18 3 6" xfId="628" xr:uid="{00000000-0005-0000-0000-000077020000}"/>
    <cellStyle name="Normal 18 3_VSAKIS-Tarpusavio operacijos-vidines operacijos-ketv-2010 11 15" xfId="629" xr:uid="{00000000-0005-0000-0000-000078020000}"/>
    <cellStyle name="Normal 18 4" xfId="630" xr:uid="{00000000-0005-0000-0000-000079020000}"/>
    <cellStyle name="Normal 18 4 2" xfId="631" xr:uid="{00000000-0005-0000-0000-00007A020000}"/>
    <cellStyle name="Normal 18 4 2 2" xfId="632" xr:uid="{00000000-0005-0000-0000-00007B020000}"/>
    <cellStyle name="Normal 18 4 2 3" xfId="633" xr:uid="{00000000-0005-0000-0000-00007C020000}"/>
    <cellStyle name="Normal 18 4 2_VSAKIS-Tarpusavio operacijos-vidines operacijos-ketv-2010 11 15" xfId="634" xr:uid="{00000000-0005-0000-0000-00007D020000}"/>
    <cellStyle name="Normal 18 4 3" xfId="635" xr:uid="{00000000-0005-0000-0000-00007E020000}"/>
    <cellStyle name="Normal 18 4 4" xfId="636" xr:uid="{00000000-0005-0000-0000-00007F020000}"/>
    <cellStyle name="Normal 18 4_VSAKIS-Tarpusavio operacijos-vidines operacijos-ketv-2010 11 15" xfId="637" xr:uid="{00000000-0005-0000-0000-000080020000}"/>
    <cellStyle name="Normal 18 5" xfId="638" xr:uid="{00000000-0005-0000-0000-000081020000}"/>
    <cellStyle name="Normal 18 5 2" xfId="639" xr:uid="{00000000-0005-0000-0000-000082020000}"/>
    <cellStyle name="Normal 18 5 3" xfId="640" xr:uid="{00000000-0005-0000-0000-000083020000}"/>
    <cellStyle name="Normal 18 5_VSAKIS-Tarpusavio operacijos-vidines operacijos-ketv-2010 11 15" xfId="641" xr:uid="{00000000-0005-0000-0000-000084020000}"/>
    <cellStyle name="Normal 18 6" xfId="642" xr:uid="{00000000-0005-0000-0000-000085020000}"/>
    <cellStyle name="Normal 18 7" xfId="643" xr:uid="{00000000-0005-0000-0000-000086020000}"/>
    <cellStyle name="Normal 18 8" xfId="644" xr:uid="{00000000-0005-0000-0000-000087020000}"/>
    <cellStyle name="Normal 19" xfId="645" xr:uid="{00000000-0005-0000-0000-000088020000}"/>
    <cellStyle name="Normal 19 10" xfId="646" xr:uid="{00000000-0005-0000-0000-000089020000}"/>
    <cellStyle name="Normal 19 2" xfId="647" xr:uid="{00000000-0005-0000-0000-00008A020000}"/>
    <cellStyle name="Normal 19 2 2" xfId="648" xr:uid="{00000000-0005-0000-0000-00008B020000}"/>
    <cellStyle name="Normal 19 2 3" xfId="649" xr:uid="{00000000-0005-0000-0000-00008C020000}"/>
    <cellStyle name="Normal 19 2 6" xfId="650" xr:uid="{00000000-0005-0000-0000-00008D020000}"/>
    <cellStyle name="Normal 19 2_VSAKIS-Tarpusavio operacijos-2010 11 12" xfId="651" xr:uid="{00000000-0005-0000-0000-00008E020000}"/>
    <cellStyle name="Normal 19 3" xfId="652" xr:uid="{00000000-0005-0000-0000-00008F020000}"/>
    <cellStyle name="Normal 19 3 2" xfId="653" xr:uid="{00000000-0005-0000-0000-000090020000}"/>
    <cellStyle name="Normal 19 3 2 2" xfId="654" xr:uid="{00000000-0005-0000-0000-000091020000}"/>
    <cellStyle name="Normal 19 3 2 2 2" xfId="655" xr:uid="{00000000-0005-0000-0000-000092020000}"/>
    <cellStyle name="Normal 19 3 2 2 3" xfId="656" xr:uid="{00000000-0005-0000-0000-000093020000}"/>
    <cellStyle name="Normal 19 3 2 2_VSAKIS-Tarpusavio operacijos-vidines operacijos-ketv-2010 11 15" xfId="657" xr:uid="{00000000-0005-0000-0000-000094020000}"/>
    <cellStyle name="Normal 19 3 2 3" xfId="658" xr:uid="{00000000-0005-0000-0000-000095020000}"/>
    <cellStyle name="Normal 19 3 2 4" xfId="659" xr:uid="{00000000-0005-0000-0000-000096020000}"/>
    <cellStyle name="Normal 19 3 2_VSAKIS-Tarpusavio operacijos-vidines operacijos-ketv-2010 11 15" xfId="660" xr:uid="{00000000-0005-0000-0000-000097020000}"/>
    <cellStyle name="Normal 19 3 3" xfId="661" xr:uid="{00000000-0005-0000-0000-000098020000}"/>
    <cellStyle name="Normal 19 3 3 2" xfId="662" xr:uid="{00000000-0005-0000-0000-000099020000}"/>
    <cellStyle name="Normal 19 3 3 2 2" xfId="663" xr:uid="{00000000-0005-0000-0000-00009A020000}"/>
    <cellStyle name="Normal 19 3 3 2 3" xfId="664" xr:uid="{00000000-0005-0000-0000-00009B020000}"/>
    <cellStyle name="Normal 19 3 3 2_VSAKIS-Tarpusavio operacijos-vidines operacijos-ketv-2010 11 15" xfId="665" xr:uid="{00000000-0005-0000-0000-00009C020000}"/>
    <cellStyle name="Normal 19 3 3 3" xfId="666" xr:uid="{00000000-0005-0000-0000-00009D020000}"/>
    <cellStyle name="Normal 19 3 3 4" xfId="667" xr:uid="{00000000-0005-0000-0000-00009E020000}"/>
    <cellStyle name="Normal 19 3 3_VSAKIS-Tarpusavio operacijos-vidines operacijos-ketv-2010 11 15" xfId="668" xr:uid="{00000000-0005-0000-0000-00009F020000}"/>
    <cellStyle name="Normal 19 3 4" xfId="669" xr:uid="{00000000-0005-0000-0000-0000A0020000}"/>
    <cellStyle name="Normal 19 3 4 2" xfId="670" xr:uid="{00000000-0005-0000-0000-0000A1020000}"/>
    <cellStyle name="Normal 19 3 4 3" xfId="671" xr:uid="{00000000-0005-0000-0000-0000A2020000}"/>
    <cellStyle name="Normal 19 3 4_VSAKIS-Tarpusavio operacijos-vidines operacijos-ketv-2010 11 15" xfId="672" xr:uid="{00000000-0005-0000-0000-0000A3020000}"/>
    <cellStyle name="Normal 19 3 5" xfId="673" xr:uid="{00000000-0005-0000-0000-0000A4020000}"/>
    <cellStyle name="Normal 19 3 6" xfId="674" xr:uid="{00000000-0005-0000-0000-0000A5020000}"/>
    <cellStyle name="Normal 19 3 7" xfId="675" xr:uid="{00000000-0005-0000-0000-0000A6020000}"/>
    <cellStyle name="Normal 19 3 7 2" xfId="676" xr:uid="{00000000-0005-0000-0000-0000A7020000}"/>
    <cellStyle name="Normal 19 3 8" xfId="677" xr:uid="{00000000-0005-0000-0000-0000A8020000}"/>
    <cellStyle name="Normal 19 3_VSAKIS-Tarpusavio operacijos-vidines operacijos-ketv-2010 11 15" xfId="678" xr:uid="{00000000-0005-0000-0000-0000A9020000}"/>
    <cellStyle name="Normal 19 4" xfId="679" xr:uid="{00000000-0005-0000-0000-0000AA020000}"/>
    <cellStyle name="Normal 19 4 2" xfId="680" xr:uid="{00000000-0005-0000-0000-0000AB020000}"/>
    <cellStyle name="Normal 19 4 2 2" xfId="681" xr:uid="{00000000-0005-0000-0000-0000AC020000}"/>
    <cellStyle name="Normal 19 4 2 3" xfId="682" xr:uid="{00000000-0005-0000-0000-0000AD020000}"/>
    <cellStyle name="Normal 19 4 2_VSAKIS-Tarpusavio operacijos-vidines operacijos-ketv-2010 11 15" xfId="683" xr:uid="{00000000-0005-0000-0000-0000AE020000}"/>
    <cellStyle name="Normal 19 4 3" xfId="684" xr:uid="{00000000-0005-0000-0000-0000AF020000}"/>
    <cellStyle name="Normal 19 4 4" xfId="685" xr:uid="{00000000-0005-0000-0000-0000B0020000}"/>
    <cellStyle name="Normal 19 4_VSAKIS-Tarpusavio operacijos-vidines operacijos-ketv-2010 11 15" xfId="686" xr:uid="{00000000-0005-0000-0000-0000B1020000}"/>
    <cellStyle name="Normal 19 5" xfId="687" xr:uid="{00000000-0005-0000-0000-0000B2020000}"/>
    <cellStyle name="Normal 19 5 2" xfId="688" xr:uid="{00000000-0005-0000-0000-0000B3020000}"/>
    <cellStyle name="Normal 19 5 3" xfId="689" xr:uid="{00000000-0005-0000-0000-0000B4020000}"/>
    <cellStyle name="Normal 19 5_VSAKIS-Tarpusavio operacijos-vidines operacijos-ketv-2010 11 15" xfId="690" xr:uid="{00000000-0005-0000-0000-0000B5020000}"/>
    <cellStyle name="Normal 19 6" xfId="691" xr:uid="{00000000-0005-0000-0000-0000B6020000}"/>
    <cellStyle name="Normal 19 7" xfId="692" xr:uid="{00000000-0005-0000-0000-0000B7020000}"/>
    <cellStyle name="Normal 19 8" xfId="693" xr:uid="{00000000-0005-0000-0000-0000B8020000}"/>
    <cellStyle name="Normal 19 9" xfId="694" xr:uid="{00000000-0005-0000-0000-0000B9020000}"/>
    <cellStyle name="Normal 19_VSAKIS-Tarpusavio operacijos-2010 11 12" xfId="695" xr:uid="{00000000-0005-0000-0000-0000BA020000}"/>
    <cellStyle name="Normal 2" xfId="696" xr:uid="{00000000-0005-0000-0000-0000BB020000}"/>
    <cellStyle name="Normal 2 10" xfId="697" xr:uid="{00000000-0005-0000-0000-0000BC020000}"/>
    <cellStyle name="Normal 2 11" xfId="698" xr:uid="{00000000-0005-0000-0000-0000BD020000}"/>
    <cellStyle name="Normal 2 2" xfId="699" xr:uid="{00000000-0005-0000-0000-0000BE020000}"/>
    <cellStyle name="Normal 2 2 2" xfId="700" xr:uid="{00000000-0005-0000-0000-0000BF020000}"/>
    <cellStyle name="Normal 2 2 2 2" xfId="701" xr:uid="{00000000-0005-0000-0000-0000C0020000}"/>
    <cellStyle name="Normal 2 2 2 2 2" xfId="702" xr:uid="{00000000-0005-0000-0000-0000C1020000}"/>
    <cellStyle name="Normal 2 2 2 2 3" xfId="703" xr:uid="{00000000-0005-0000-0000-0000C2020000}"/>
    <cellStyle name="Normal 2 2 2 3" xfId="704" xr:uid="{00000000-0005-0000-0000-0000C3020000}"/>
    <cellStyle name="Normal 2 2 2 4" xfId="705" xr:uid="{00000000-0005-0000-0000-0000C4020000}"/>
    <cellStyle name="Normal 2 2 2 41" xfId="706" xr:uid="{00000000-0005-0000-0000-0000C5020000}"/>
    <cellStyle name="Normal 2 2 2 5" xfId="707" xr:uid="{00000000-0005-0000-0000-0000C6020000}"/>
    <cellStyle name="Normal 2 2 2 6" xfId="708" xr:uid="{00000000-0005-0000-0000-0000C7020000}"/>
    <cellStyle name="Normal 2 2 2 7" xfId="709" xr:uid="{00000000-0005-0000-0000-0000C8020000}"/>
    <cellStyle name="Normal 2 2 2_VSAKIS-Tarpusavio operacijos-2010 11 12" xfId="710" xr:uid="{00000000-0005-0000-0000-0000C9020000}"/>
    <cellStyle name="Normal 2 2 3" xfId="711" xr:uid="{00000000-0005-0000-0000-0000CA020000}"/>
    <cellStyle name="Normal 2 2 3 2" xfId="712" xr:uid="{00000000-0005-0000-0000-0000CB020000}"/>
    <cellStyle name="Normal 2 2 3 3" xfId="713" xr:uid="{00000000-0005-0000-0000-0000CC020000}"/>
    <cellStyle name="Normal 2 2 4" xfId="714" xr:uid="{00000000-0005-0000-0000-0000CD020000}"/>
    <cellStyle name="Normal 2 2_VSAKIS-Tarpusavio operacijos-2010 11 12" xfId="715" xr:uid="{00000000-0005-0000-0000-0000CE020000}"/>
    <cellStyle name="Normal 2 3" xfId="716" xr:uid="{00000000-0005-0000-0000-0000CF020000}"/>
    <cellStyle name="Normal 2 3 2" xfId="717" xr:uid="{00000000-0005-0000-0000-0000D0020000}"/>
    <cellStyle name="Normal 2 3 2 2" xfId="718" xr:uid="{00000000-0005-0000-0000-0000D1020000}"/>
    <cellStyle name="Normal 2 3 2 3" xfId="719" xr:uid="{00000000-0005-0000-0000-0000D2020000}"/>
    <cellStyle name="Normal 2 3 3" xfId="720" xr:uid="{00000000-0005-0000-0000-0000D3020000}"/>
    <cellStyle name="Normal 2 3 3 2" xfId="721" xr:uid="{00000000-0005-0000-0000-0000D4020000}"/>
    <cellStyle name="Normal 2 3 3 3" xfId="722" xr:uid="{00000000-0005-0000-0000-0000D5020000}"/>
    <cellStyle name="Normal 2 3 4" xfId="723" xr:uid="{00000000-0005-0000-0000-0000D6020000}"/>
    <cellStyle name="Normal 2 3 5" xfId="724" xr:uid="{00000000-0005-0000-0000-0000D7020000}"/>
    <cellStyle name="Normal 2 3 6" xfId="725" xr:uid="{00000000-0005-0000-0000-0000D8020000}"/>
    <cellStyle name="Normal 2 3 7" xfId="726" xr:uid="{00000000-0005-0000-0000-0000D9020000}"/>
    <cellStyle name="Normal 2 4" xfId="727" xr:uid="{00000000-0005-0000-0000-0000DA020000}"/>
    <cellStyle name="Normal 2 5" xfId="728" xr:uid="{00000000-0005-0000-0000-0000DB020000}"/>
    <cellStyle name="Normal 2 5 2" xfId="729" xr:uid="{00000000-0005-0000-0000-0000DC020000}"/>
    <cellStyle name="Normal 2 5 2 2" xfId="730" xr:uid="{00000000-0005-0000-0000-0000DD020000}"/>
    <cellStyle name="Normal 2 5 2 2 2" xfId="731" xr:uid="{00000000-0005-0000-0000-0000DE020000}"/>
    <cellStyle name="Normal 2 5 2 2 3" xfId="732" xr:uid="{00000000-0005-0000-0000-0000DF020000}"/>
    <cellStyle name="Normal 2 5 2 2_VSAKIS-Tarpusavio operacijos-vidines operacijos-ketv-2010 11 15" xfId="733" xr:uid="{00000000-0005-0000-0000-0000E0020000}"/>
    <cellStyle name="Normal 2 5 2 3" xfId="734" xr:uid="{00000000-0005-0000-0000-0000E1020000}"/>
    <cellStyle name="Normal 2 5 2 4" xfId="735" xr:uid="{00000000-0005-0000-0000-0000E2020000}"/>
    <cellStyle name="Normal 2 5 2_VSAKIS-Tarpusavio operacijos-vidines operacijos-ketv-2010 11 15" xfId="736" xr:uid="{00000000-0005-0000-0000-0000E3020000}"/>
    <cellStyle name="Normal 2 5 3" xfId="737" xr:uid="{00000000-0005-0000-0000-0000E4020000}"/>
    <cellStyle name="Normal 2 5 3 2" xfId="738" xr:uid="{00000000-0005-0000-0000-0000E5020000}"/>
    <cellStyle name="Normal 2 5 3 2 2" xfId="739" xr:uid="{00000000-0005-0000-0000-0000E6020000}"/>
    <cellStyle name="Normal 2 5 3 2 3" xfId="740" xr:uid="{00000000-0005-0000-0000-0000E7020000}"/>
    <cellStyle name="Normal 2 5 3 2_VSAKIS-Tarpusavio operacijos-vidines operacijos-ketv-2010 11 15" xfId="741" xr:uid="{00000000-0005-0000-0000-0000E8020000}"/>
    <cellStyle name="Normal 2 5 3 3" xfId="742" xr:uid="{00000000-0005-0000-0000-0000E9020000}"/>
    <cellStyle name="Normal 2 5 3 4" xfId="743" xr:uid="{00000000-0005-0000-0000-0000EA020000}"/>
    <cellStyle name="Normal 2 5 3_VSAKIS-Tarpusavio operacijos-vidines operacijos-ketv-2010 11 15" xfId="744" xr:uid="{00000000-0005-0000-0000-0000EB020000}"/>
    <cellStyle name="Normal 2 5 4" xfId="745" xr:uid="{00000000-0005-0000-0000-0000EC020000}"/>
    <cellStyle name="Normal 2 5 4 2" xfId="746" xr:uid="{00000000-0005-0000-0000-0000ED020000}"/>
    <cellStyle name="Normal 2 5 4 3" xfId="747" xr:uid="{00000000-0005-0000-0000-0000EE020000}"/>
    <cellStyle name="Normal 2 5 4_VSAKIS-Tarpusavio operacijos-vidines operacijos-ketv-2010 11 15" xfId="748" xr:uid="{00000000-0005-0000-0000-0000EF020000}"/>
    <cellStyle name="Normal 2 5 5" xfId="749" xr:uid="{00000000-0005-0000-0000-0000F0020000}"/>
    <cellStyle name="Normal 2 5 6" xfId="750" xr:uid="{00000000-0005-0000-0000-0000F1020000}"/>
    <cellStyle name="Normal 2 5 7" xfId="751" xr:uid="{00000000-0005-0000-0000-0000F2020000}"/>
    <cellStyle name="Normal 2 5_VSAKIS-Tarpusavio operacijos-vidines operacijos-ketv-2010 11 15" xfId="752" xr:uid="{00000000-0005-0000-0000-0000F3020000}"/>
    <cellStyle name="Normal 2 6" xfId="753" xr:uid="{00000000-0005-0000-0000-0000F4020000}"/>
    <cellStyle name="Normal 2 6 2" xfId="754" xr:uid="{00000000-0005-0000-0000-0000F5020000}"/>
    <cellStyle name="Normal 2 6 2 2" xfId="755" xr:uid="{00000000-0005-0000-0000-0000F6020000}"/>
    <cellStyle name="Normal 2 6 2 3" xfId="756" xr:uid="{00000000-0005-0000-0000-0000F7020000}"/>
    <cellStyle name="Normal 2 6 2_VSAKIS-Tarpusavio operacijos-vidines operacijos-ketv-2010 11 15" xfId="757" xr:uid="{00000000-0005-0000-0000-0000F8020000}"/>
    <cellStyle name="Normal 2 6 3" xfId="758" xr:uid="{00000000-0005-0000-0000-0000F9020000}"/>
    <cellStyle name="Normal 2 6 4" xfId="759" xr:uid="{00000000-0005-0000-0000-0000FA020000}"/>
    <cellStyle name="Normal 2 6_VSAKIS-Tarpusavio operacijos-vidines operacijos-ketv-2010 11 15" xfId="760" xr:uid="{00000000-0005-0000-0000-0000FB020000}"/>
    <cellStyle name="Normal 2 7" xfId="761" xr:uid="{00000000-0005-0000-0000-0000FC020000}"/>
    <cellStyle name="Normal 2 7 2" xfId="762" xr:uid="{00000000-0005-0000-0000-0000FD020000}"/>
    <cellStyle name="Normal 2 7 3" xfId="763" xr:uid="{00000000-0005-0000-0000-0000FE020000}"/>
    <cellStyle name="Normal 2 7_VSAKIS-Tarpusavio operacijos-vidines operacijos-ketv-2010 11 15" xfId="764" xr:uid="{00000000-0005-0000-0000-0000FF020000}"/>
    <cellStyle name="Normal 2 8" xfId="765" xr:uid="{00000000-0005-0000-0000-000000030000}"/>
    <cellStyle name="Normal 2 9" xfId="766" xr:uid="{00000000-0005-0000-0000-000001030000}"/>
    <cellStyle name="Normal 2 9 2" xfId="767" xr:uid="{00000000-0005-0000-0000-000002030000}"/>
    <cellStyle name="Normal 2_VSAKIS-Tarpusavio operacijos-2010 11 12" xfId="768" xr:uid="{00000000-0005-0000-0000-000003030000}"/>
    <cellStyle name="Normal 20" xfId="769" xr:uid="{00000000-0005-0000-0000-000004030000}"/>
    <cellStyle name="Normal 20 2" xfId="770" xr:uid="{00000000-0005-0000-0000-000005030000}"/>
    <cellStyle name="Normal 20 2 2" xfId="771" xr:uid="{00000000-0005-0000-0000-000006030000}"/>
    <cellStyle name="Normal 20 2 3" xfId="772" xr:uid="{00000000-0005-0000-0000-000007030000}"/>
    <cellStyle name="Normal 20 2 4" xfId="773" xr:uid="{00000000-0005-0000-0000-000008030000}"/>
    <cellStyle name="Normal 20 2_VSAKIS-Tarpusavio operacijos-2010 11 12" xfId="774" xr:uid="{00000000-0005-0000-0000-000009030000}"/>
    <cellStyle name="Normal 20 3" xfId="775" xr:uid="{00000000-0005-0000-0000-00000A030000}"/>
    <cellStyle name="Normal 20 4" xfId="776" xr:uid="{00000000-0005-0000-0000-00000B030000}"/>
    <cellStyle name="Normal 20 41" xfId="777" xr:uid="{00000000-0005-0000-0000-00000C030000}"/>
    <cellStyle name="Normal 20 41 2" xfId="778" xr:uid="{00000000-0005-0000-0000-00000D030000}"/>
    <cellStyle name="Normal 20 5" xfId="779" xr:uid="{00000000-0005-0000-0000-00000E030000}"/>
    <cellStyle name="Normal 20 6" xfId="780" xr:uid="{00000000-0005-0000-0000-00000F030000}"/>
    <cellStyle name="Normal 20_VSAKIS-Tarpusavio operacijos-2010 11 12" xfId="781" xr:uid="{00000000-0005-0000-0000-000010030000}"/>
    <cellStyle name="Normal 21" xfId="782" xr:uid="{00000000-0005-0000-0000-000011030000}"/>
    <cellStyle name="Normal 21 10" xfId="783" xr:uid="{00000000-0005-0000-0000-000012030000}"/>
    <cellStyle name="Normal 21 11" xfId="784" xr:uid="{00000000-0005-0000-0000-000013030000}"/>
    <cellStyle name="Normal 21 12" xfId="785" xr:uid="{00000000-0005-0000-0000-000014030000}"/>
    <cellStyle name="Normal 21 2" xfId="786" xr:uid="{00000000-0005-0000-0000-000015030000}"/>
    <cellStyle name="Normal 21 2 11" xfId="787" xr:uid="{00000000-0005-0000-0000-000016030000}"/>
    <cellStyle name="Normal 21 2 2" xfId="788" xr:uid="{00000000-0005-0000-0000-000017030000}"/>
    <cellStyle name="Normal 21 2 2 2" xfId="789" xr:uid="{00000000-0005-0000-0000-000018030000}"/>
    <cellStyle name="Normal 21 2 2 2 2" xfId="790" xr:uid="{00000000-0005-0000-0000-000019030000}"/>
    <cellStyle name="Normal 21 2 2 2 3" xfId="791" xr:uid="{00000000-0005-0000-0000-00001A030000}"/>
    <cellStyle name="Normal 21 2 2 2_VSAKIS-Tarpusavio operacijos-vidines operacijos-ketv-2010 11 15" xfId="792" xr:uid="{00000000-0005-0000-0000-00001B030000}"/>
    <cellStyle name="Normal 21 2 2 3" xfId="793" xr:uid="{00000000-0005-0000-0000-00001C030000}"/>
    <cellStyle name="Normal 21 2 2 4" xfId="794" xr:uid="{00000000-0005-0000-0000-00001D030000}"/>
    <cellStyle name="Normal 21 2 2 5" xfId="795" xr:uid="{00000000-0005-0000-0000-00001E030000}"/>
    <cellStyle name="Normal 21 2 2 5 2" xfId="796" xr:uid="{00000000-0005-0000-0000-00001F030000}"/>
    <cellStyle name="Normal 21 2 2 5 7" xfId="797" xr:uid="{00000000-0005-0000-0000-000020030000}"/>
    <cellStyle name="Normal 21 2 2 5_VSAKIS-Tarpusavio operacijos-vidines operacijos-ketv-2010 11 15" xfId="798" xr:uid="{00000000-0005-0000-0000-000021030000}"/>
    <cellStyle name="Normal 21 2 2_VSAKIS-Tarpusavio operacijos-vidines operacijos-ketv-2010 11 15" xfId="799" xr:uid="{00000000-0005-0000-0000-000022030000}"/>
    <cellStyle name="Normal 21 2 3" xfId="800" xr:uid="{00000000-0005-0000-0000-000023030000}"/>
    <cellStyle name="Normal 21 2 3 2" xfId="801" xr:uid="{00000000-0005-0000-0000-000024030000}"/>
    <cellStyle name="Normal 21 2 3 3" xfId="802" xr:uid="{00000000-0005-0000-0000-000025030000}"/>
    <cellStyle name="Normal 21 2 3_VSAKIS-Tarpusavio operacijos-vidines operacijos-ketv-2010 11 15" xfId="803" xr:uid="{00000000-0005-0000-0000-000026030000}"/>
    <cellStyle name="Normal 21 2 4" xfId="804" xr:uid="{00000000-0005-0000-0000-000027030000}"/>
    <cellStyle name="Normal 21 2 5" xfId="805" xr:uid="{00000000-0005-0000-0000-000028030000}"/>
    <cellStyle name="Normal 21 2 6" xfId="806" xr:uid="{00000000-0005-0000-0000-000029030000}"/>
    <cellStyle name="Normal 21 2 6 2" xfId="807" xr:uid="{00000000-0005-0000-0000-00002A030000}"/>
    <cellStyle name="Normal 21 2 6_VSAKIS-Tarpusavio operacijos-vidines operacijos-ketv-2010 11 15" xfId="808" xr:uid="{00000000-0005-0000-0000-00002B030000}"/>
    <cellStyle name="Normal 21 2_VSAKIS-Tarpusavio operacijos-vidines operacijos-ketv-2010 11 15" xfId="809" xr:uid="{00000000-0005-0000-0000-00002C030000}"/>
    <cellStyle name="Normal 21 3" xfId="810" xr:uid="{00000000-0005-0000-0000-00002D030000}"/>
    <cellStyle name="Normal 21 3 10" xfId="811" xr:uid="{00000000-0005-0000-0000-00002E030000}"/>
    <cellStyle name="Normal 21 3 2" xfId="812" xr:uid="{00000000-0005-0000-0000-00002F030000}"/>
    <cellStyle name="Normal 21 3 2 2" xfId="813" xr:uid="{00000000-0005-0000-0000-000030030000}"/>
    <cellStyle name="Normal 21 3 2 3" xfId="814" xr:uid="{00000000-0005-0000-0000-000031030000}"/>
    <cellStyle name="Normal 21 3 2_VSAKIS-Tarpusavio operacijos-vidines operacijos-ketv-2010 11 15" xfId="815" xr:uid="{00000000-0005-0000-0000-000032030000}"/>
    <cellStyle name="Normal 21 3 3" xfId="816" xr:uid="{00000000-0005-0000-0000-000033030000}"/>
    <cellStyle name="Normal 21 3 4" xfId="817" xr:uid="{00000000-0005-0000-0000-000034030000}"/>
    <cellStyle name="Normal 21 3 5" xfId="818" xr:uid="{00000000-0005-0000-0000-000035030000}"/>
    <cellStyle name="Normal 21 3_VSAKIS-Tarpusavio operacijos-vidines operacijos-ketv-2010 11 15" xfId="819" xr:uid="{00000000-0005-0000-0000-000036030000}"/>
    <cellStyle name="Normal 21 4" xfId="820" xr:uid="{00000000-0005-0000-0000-000037030000}"/>
    <cellStyle name="Normal 21 4 2" xfId="821" xr:uid="{00000000-0005-0000-0000-000038030000}"/>
    <cellStyle name="Normal 21 4 2 2" xfId="822" xr:uid="{00000000-0005-0000-0000-000039030000}"/>
    <cellStyle name="Normal 21 4 2 3" xfId="823" xr:uid="{00000000-0005-0000-0000-00003A030000}"/>
    <cellStyle name="Normal 21 4 2_VSAKIS-Tarpusavio operacijos-vidines operacijos-ketv-2010 11 15" xfId="824" xr:uid="{00000000-0005-0000-0000-00003B030000}"/>
    <cellStyle name="Normal 21 4 3" xfId="825" xr:uid="{00000000-0005-0000-0000-00003C030000}"/>
    <cellStyle name="Normal 21 4 4" xfId="826" xr:uid="{00000000-0005-0000-0000-00003D030000}"/>
    <cellStyle name="Normal 21 4_VSAKIS-Tarpusavio operacijos-vidines operacijos-ketv-2010 11 15" xfId="827" xr:uid="{00000000-0005-0000-0000-00003E030000}"/>
    <cellStyle name="Normal 21 5" xfId="828" xr:uid="{00000000-0005-0000-0000-00003F030000}"/>
    <cellStyle name="Normal 21 5 2" xfId="829" xr:uid="{00000000-0005-0000-0000-000040030000}"/>
    <cellStyle name="Normal 21 5 3" xfId="830" xr:uid="{00000000-0005-0000-0000-000041030000}"/>
    <cellStyle name="Normal 21 5 4" xfId="831" xr:uid="{00000000-0005-0000-0000-000042030000}"/>
    <cellStyle name="Normal 21 5 9" xfId="832" xr:uid="{00000000-0005-0000-0000-000043030000}"/>
    <cellStyle name="Normal 21 5_VSAKIS-Tarpusavio operacijos-vidines operacijos-ketv-2010 11 15" xfId="833" xr:uid="{00000000-0005-0000-0000-000044030000}"/>
    <cellStyle name="Normal 21 6" xfId="834" xr:uid="{00000000-0005-0000-0000-000045030000}"/>
    <cellStyle name="Normal 21 6 10" xfId="835" xr:uid="{00000000-0005-0000-0000-000046030000}"/>
    <cellStyle name="Normal 21 6 2" xfId="836" xr:uid="{00000000-0005-0000-0000-000047030000}"/>
    <cellStyle name="Normal 21 6 3" xfId="837" xr:uid="{00000000-0005-0000-0000-000048030000}"/>
    <cellStyle name="Normal 21 6 3 2" xfId="838" xr:uid="{00000000-0005-0000-0000-000049030000}"/>
    <cellStyle name="Normal 21 6 3_VSAKIS-Tarpusavio operacijos-vidines operacijos-ketv-2010 11 15" xfId="839" xr:uid="{00000000-0005-0000-0000-00004A030000}"/>
    <cellStyle name="Normal 21 6 4" xfId="840" xr:uid="{00000000-0005-0000-0000-00004B030000}"/>
    <cellStyle name="Normal 21 6 5" xfId="841" xr:uid="{00000000-0005-0000-0000-00004C030000}"/>
    <cellStyle name="Normal 21 6 6" xfId="842" xr:uid="{00000000-0005-0000-0000-00004D030000}"/>
    <cellStyle name="Normal 21 6_VSAKIS-Tarpusavio operacijos-vidines operacijos-ketv-2010 11 15" xfId="843" xr:uid="{00000000-0005-0000-0000-00004E030000}"/>
    <cellStyle name="Normal 21 7" xfId="844" xr:uid="{00000000-0005-0000-0000-00004F030000}"/>
    <cellStyle name="Normal 21 8" xfId="845" xr:uid="{00000000-0005-0000-0000-000050030000}"/>
    <cellStyle name="Normal 21 8 2" xfId="846" xr:uid="{00000000-0005-0000-0000-000051030000}"/>
    <cellStyle name="Normal 21 8 3" xfId="847" xr:uid="{00000000-0005-0000-0000-000052030000}"/>
    <cellStyle name="Normal 21 8_VSAKIS-Tarpusavio operacijos-vidines operacijos-ketv-2010 11 15" xfId="848" xr:uid="{00000000-0005-0000-0000-000053030000}"/>
    <cellStyle name="Normal 21 9" xfId="849" xr:uid="{00000000-0005-0000-0000-000054030000}"/>
    <cellStyle name="Normal 21_VSAKIS-Tarpusavio operacijos-2010 11 12" xfId="850" xr:uid="{00000000-0005-0000-0000-000055030000}"/>
    <cellStyle name="Normal 22" xfId="851" xr:uid="{00000000-0005-0000-0000-000056030000}"/>
    <cellStyle name="Normal 22 2" xfId="852" xr:uid="{00000000-0005-0000-0000-000057030000}"/>
    <cellStyle name="Normal 22 2 2" xfId="853" xr:uid="{00000000-0005-0000-0000-000058030000}"/>
    <cellStyle name="Normal 22 2 3" xfId="854" xr:uid="{00000000-0005-0000-0000-000059030000}"/>
    <cellStyle name="Normal 22 3" xfId="855" xr:uid="{00000000-0005-0000-0000-00005A030000}"/>
    <cellStyle name="Normal 22_VSAKIS-D.A.2.4-PD-2priedas-2010 10 06-EY_ old" xfId="856" xr:uid="{00000000-0005-0000-0000-00005B030000}"/>
    <cellStyle name="Normal 23" xfId="857" xr:uid="{00000000-0005-0000-0000-00005C030000}"/>
    <cellStyle name="Normal 23 2" xfId="858" xr:uid="{00000000-0005-0000-0000-00005D030000}"/>
    <cellStyle name="Normal 23 2 2" xfId="859" xr:uid="{00000000-0005-0000-0000-00005E030000}"/>
    <cellStyle name="Normal 23 2 3" xfId="860" xr:uid="{00000000-0005-0000-0000-00005F030000}"/>
    <cellStyle name="Normal 23 3" xfId="861" xr:uid="{00000000-0005-0000-0000-000060030000}"/>
    <cellStyle name="Normal 23 3 2" xfId="862" xr:uid="{00000000-0005-0000-0000-000061030000}"/>
    <cellStyle name="Normal 23 3 3" xfId="863" xr:uid="{00000000-0005-0000-0000-000062030000}"/>
    <cellStyle name="Normal 23 4" xfId="864" xr:uid="{00000000-0005-0000-0000-000063030000}"/>
    <cellStyle name="Normal 23 5" xfId="865" xr:uid="{00000000-0005-0000-0000-000064030000}"/>
    <cellStyle name="Normal 24" xfId="866" xr:uid="{00000000-0005-0000-0000-000065030000}"/>
    <cellStyle name="Normal 24 2" xfId="867" xr:uid="{00000000-0005-0000-0000-000066030000}"/>
    <cellStyle name="Normal 24 3" xfId="868" xr:uid="{00000000-0005-0000-0000-000067030000}"/>
    <cellStyle name="Normal 25" xfId="869" xr:uid="{00000000-0005-0000-0000-000068030000}"/>
    <cellStyle name="Normal 25 2" xfId="870" xr:uid="{00000000-0005-0000-0000-000069030000}"/>
    <cellStyle name="Normal 25_VSAKIS-Tarpusavio operacijos-vidines operacijos-ketv-2010 11 15" xfId="871" xr:uid="{00000000-0005-0000-0000-00006A030000}"/>
    <cellStyle name="Normal 26" xfId="872" xr:uid="{00000000-0005-0000-0000-00006B030000}"/>
    <cellStyle name="Normal 26 2" xfId="873" xr:uid="{00000000-0005-0000-0000-00006C030000}"/>
    <cellStyle name="Normal 26 3" xfId="874" xr:uid="{00000000-0005-0000-0000-00006D030000}"/>
    <cellStyle name="Normal 26 6" xfId="875" xr:uid="{00000000-0005-0000-0000-00006E030000}"/>
    <cellStyle name="Normal 27" xfId="876" xr:uid="{00000000-0005-0000-0000-00006F030000}"/>
    <cellStyle name="Normal 27 2" xfId="877" xr:uid="{00000000-0005-0000-0000-000070030000}"/>
    <cellStyle name="Normal 27 6" xfId="878" xr:uid="{00000000-0005-0000-0000-000071030000}"/>
    <cellStyle name="Normal 28" xfId="879" xr:uid="{00000000-0005-0000-0000-000072030000}"/>
    <cellStyle name="Normal 28 2" xfId="880" xr:uid="{00000000-0005-0000-0000-000073030000}"/>
    <cellStyle name="Normal 28 3" xfId="881" xr:uid="{00000000-0005-0000-0000-000074030000}"/>
    <cellStyle name="Normal 29" xfId="882" xr:uid="{00000000-0005-0000-0000-000075030000}"/>
    <cellStyle name="Normal 3" xfId="883" xr:uid="{00000000-0005-0000-0000-000076030000}"/>
    <cellStyle name="Normal 3 2" xfId="884" xr:uid="{00000000-0005-0000-0000-000077030000}"/>
    <cellStyle name="Normal 3 3" xfId="885" xr:uid="{00000000-0005-0000-0000-000078030000}"/>
    <cellStyle name="Normal 3 3 2" xfId="886" xr:uid="{00000000-0005-0000-0000-000079030000}"/>
    <cellStyle name="Normal 3 3 2 2" xfId="887" xr:uid="{00000000-0005-0000-0000-00007A030000}"/>
    <cellStyle name="Normal 3 3 2 3" xfId="888" xr:uid="{00000000-0005-0000-0000-00007B030000}"/>
    <cellStyle name="Normal 3 3 3" xfId="889" xr:uid="{00000000-0005-0000-0000-00007C030000}"/>
    <cellStyle name="Normal 3 3 4" xfId="890" xr:uid="{00000000-0005-0000-0000-00007D030000}"/>
    <cellStyle name="Normal 3 4" xfId="891" xr:uid="{00000000-0005-0000-0000-00007E030000}"/>
    <cellStyle name="Normal 3 5" xfId="892" xr:uid="{00000000-0005-0000-0000-00007F030000}"/>
    <cellStyle name="Normal 3 6" xfId="893" xr:uid="{00000000-0005-0000-0000-000080030000}"/>
    <cellStyle name="Normal 3 8" xfId="894" xr:uid="{00000000-0005-0000-0000-000081030000}"/>
    <cellStyle name="Normal 3_VSAKIS-Tarpusavio operacijos-2010 11 12" xfId="895" xr:uid="{00000000-0005-0000-0000-000082030000}"/>
    <cellStyle name="Normal 30" xfId="896" xr:uid="{00000000-0005-0000-0000-000083030000}"/>
    <cellStyle name="Normal 31" xfId="897" xr:uid="{00000000-0005-0000-0000-000084030000}"/>
    <cellStyle name="Normal 32" xfId="898" xr:uid="{00000000-0005-0000-0000-000085030000}"/>
    <cellStyle name="Normal 4" xfId="899" xr:uid="{00000000-0005-0000-0000-000086030000}"/>
    <cellStyle name="Normal 4 2" xfId="900" xr:uid="{00000000-0005-0000-0000-000087030000}"/>
    <cellStyle name="Normal 4 3" xfId="901" xr:uid="{00000000-0005-0000-0000-000088030000}"/>
    <cellStyle name="Normal 4 4" xfId="902" xr:uid="{00000000-0005-0000-0000-000089030000}"/>
    <cellStyle name="Normal 4 5" xfId="903" xr:uid="{00000000-0005-0000-0000-00008A030000}"/>
    <cellStyle name="Normal 4 6" xfId="904" xr:uid="{00000000-0005-0000-0000-00008B030000}"/>
    <cellStyle name="Normal 4_VSAKIS-Tarpusavio operacijos-2010 11 12" xfId="905" xr:uid="{00000000-0005-0000-0000-00008C030000}"/>
    <cellStyle name="Normal 5" xfId="906" xr:uid="{00000000-0005-0000-0000-00008D030000}"/>
    <cellStyle name="Normal 5 2" xfId="907" xr:uid="{00000000-0005-0000-0000-00008E030000}"/>
    <cellStyle name="Normal 5 3" xfId="908" xr:uid="{00000000-0005-0000-0000-00008F030000}"/>
    <cellStyle name="Normal 5 4" xfId="909" xr:uid="{00000000-0005-0000-0000-000090030000}"/>
    <cellStyle name="Normal 5 4 2" xfId="910" xr:uid="{00000000-0005-0000-0000-000091030000}"/>
    <cellStyle name="Normal 5 5" xfId="911" xr:uid="{00000000-0005-0000-0000-000092030000}"/>
    <cellStyle name="Normal 5 6" xfId="912" xr:uid="{00000000-0005-0000-0000-000093030000}"/>
    <cellStyle name="Normal 6" xfId="913" xr:uid="{00000000-0005-0000-0000-000094030000}"/>
    <cellStyle name="Normal 6 2" xfId="914" xr:uid="{00000000-0005-0000-0000-000095030000}"/>
    <cellStyle name="Normal 6 3" xfId="915" xr:uid="{00000000-0005-0000-0000-000096030000}"/>
    <cellStyle name="Normal 6 4" xfId="916" xr:uid="{00000000-0005-0000-0000-000097030000}"/>
    <cellStyle name="Normal 7" xfId="917" xr:uid="{00000000-0005-0000-0000-000098030000}"/>
    <cellStyle name="Normal 7 2" xfId="918" xr:uid="{00000000-0005-0000-0000-000099030000}"/>
    <cellStyle name="Normal 7 3" xfId="919" xr:uid="{00000000-0005-0000-0000-00009A030000}"/>
    <cellStyle name="Normal 7 4" xfId="920" xr:uid="{00000000-0005-0000-0000-00009B030000}"/>
    <cellStyle name="Normal 7 4 2" xfId="921" xr:uid="{00000000-0005-0000-0000-00009C030000}"/>
    <cellStyle name="Normal 7 5" xfId="922" xr:uid="{00000000-0005-0000-0000-00009D030000}"/>
    <cellStyle name="Normal 7 6" xfId="923" xr:uid="{00000000-0005-0000-0000-00009E030000}"/>
    <cellStyle name="Normal 8" xfId="924" xr:uid="{00000000-0005-0000-0000-00009F030000}"/>
    <cellStyle name="Normal 8 2" xfId="925" xr:uid="{00000000-0005-0000-0000-0000A0030000}"/>
    <cellStyle name="Normal 8 3" xfId="926" xr:uid="{00000000-0005-0000-0000-0000A1030000}"/>
    <cellStyle name="Normal 9" xfId="927" xr:uid="{00000000-0005-0000-0000-0000A2030000}"/>
    <cellStyle name="Normal 9 2" xfId="928" xr:uid="{00000000-0005-0000-0000-0000A3030000}"/>
    <cellStyle name="Normal 9 3" xfId="929" xr:uid="{00000000-0005-0000-0000-0000A4030000}"/>
    <cellStyle name="Normal_16VSAFAS" xfId="930" xr:uid="{00000000-0005-0000-0000-0000A5030000}"/>
    <cellStyle name="Normal_3VSAFASpp" xfId="931" xr:uid="{00000000-0005-0000-0000-0000AB030000}"/>
    <cellStyle name="Note" xfId="932" xr:uid="{00000000-0005-0000-0000-0000B0030000}"/>
    <cellStyle name="Note 10" xfId="933" xr:uid="{00000000-0005-0000-0000-0000B1030000}"/>
    <cellStyle name="Note 2" xfId="934" xr:uid="{00000000-0005-0000-0000-0000B2030000}"/>
    <cellStyle name="Note 2 2" xfId="935" xr:uid="{00000000-0005-0000-0000-0000B3030000}"/>
    <cellStyle name="Note 2 3" xfId="936" xr:uid="{00000000-0005-0000-0000-0000B4030000}"/>
    <cellStyle name="Note 3" xfId="937" xr:uid="{00000000-0005-0000-0000-0000B5030000}"/>
    <cellStyle name="Note 3 2" xfId="938" xr:uid="{00000000-0005-0000-0000-0000B6030000}"/>
    <cellStyle name="Note 3 3" xfId="939" xr:uid="{00000000-0005-0000-0000-0000B7030000}"/>
    <cellStyle name="Note 4" xfId="940" xr:uid="{00000000-0005-0000-0000-0000B8030000}"/>
    <cellStyle name="Note 4 2" xfId="941" xr:uid="{00000000-0005-0000-0000-0000B9030000}"/>
    <cellStyle name="Note 4 3" xfId="942" xr:uid="{00000000-0005-0000-0000-0000BA030000}"/>
    <cellStyle name="Note 5" xfId="943" xr:uid="{00000000-0005-0000-0000-0000BB030000}"/>
    <cellStyle name="Note 5 2" xfId="944" xr:uid="{00000000-0005-0000-0000-0000BC030000}"/>
    <cellStyle name="Note 5 3" xfId="945" xr:uid="{00000000-0005-0000-0000-0000BD030000}"/>
    <cellStyle name="Note 6" xfId="946" xr:uid="{00000000-0005-0000-0000-0000BE030000}"/>
    <cellStyle name="Note 6 2" xfId="947" xr:uid="{00000000-0005-0000-0000-0000BF030000}"/>
    <cellStyle name="Note 6 3" xfId="948" xr:uid="{00000000-0005-0000-0000-0000C0030000}"/>
    <cellStyle name="Note 7" xfId="949" xr:uid="{00000000-0005-0000-0000-0000C1030000}"/>
    <cellStyle name="Note 7 2" xfId="950" xr:uid="{00000000-0005-0000-0000-0000C2030000}"/>
    <cellStyle name="Note 7 3" xfId="951" xr:uid="{00000000-0005-0000-0000-0000C3030000}"/>
    <cellStyle name="Note 8" xfId="952" xr:uid="{00000000-0005-0000-0000-0000C4030000}"/>
    <cellStyle name="Note 8 2" xfId="953" xr:uid="{00000000-0005-0000-0000-0000C5030000}"/>
    <cellStyle name="Note 8 3" xfId="954" xr:uid="{00000000-0005-0000-0000-0000C6030000}"/>
    <cellStyle name="Note 9" xfId="955" xr:uid="{00000000-0005-0000-0000-0000C7030000}"/>
    <cellStyle name="Note 9 2" xfId="956" xr:uid="{00000000-0005-0000-0000-0000C8030000}"/>
    <cellStyle name="Note 9 3" xfId="957" xr:uid="{00000000-0005-0000-0000-0000C9030000}"/>
    <cellStyle name="Note_10VSAFAS2,3p" xfId="958" xr:uid="{00000000-0005-0000-0000-0000CA030000}"/>
    <cellStyle name="Output 2" xfId="959" xr:uid="{00000000-0005-0000-0000-0000CB030000}"/>
    <cellStyle name="Output 3" xfId="960" xr:uid="{00000000-0005-0000-0000-0000CC030000}"/>
    <cellStyle name="Output 4" xfId="961" xr:uid="{00000000-0005-0000-0000-0000CD030000}"/>
    <cellStyle name="Output 5" xfId="962" xr:uid="{00000000-0005-0000-0000-0000CE030000}"/>
    <cellStyle name="Output 6" xfId="963" xr:uid="{00000000-0005-0000-0000-0000CF030000}"/>
    <cellStyle name="Output 7" xfId="964" xr:uid="{00000000-0005-0000-0000-0000D0030000}"/>
    <cellStyle name="Output 8" xfId="965" xr:uid="{00000000-0005-0000-0000-0000D1030000}"/>
    <cellStyle name="Output 9" xfId="966" xr:uid="{00000000-0005-0000-0000-0000D2030000}"/>
    <cellStyle name="Paprastas_2009_06_PARAISKA_skatinamuju_paslaugu" xfId="967" xr:uid="{00000000-0005-0000-0000-0000D3030000}"/>
    <cellStyle name="SAPBEXaggData" xfId="968" xr:uid="{00000000-0005-0000-0000-0000D4030000}"/>
    <cellStyle name="SAPBEXaggData 2" xfId="969" xr:uid="{00000000-0005-0000-0000-0000D5030000}"/>
    <cellStyle name="SAPBEXaggDataEmph" xfId="970" xr:uid="{00000000-0005-0000-0000-0000D6030000}"/>
    <cellStyle name="SAPBEXaggItem" xfId="971" xr:uid="{00000000-0005-0000-0000-0000D7030000}"/>
    <cellStyle name="SAPBEXaggItem 2" xfId="972" xr:uid="{00000000-0005-0000-0000-0000D8030000}"/>
    <cellStyle name="SAPBEXaggItemX" xfId="973" xr:uid="{00000000-0005-0000-0000-0000D9030000}"/>
    <cellStyle name="SAPBEXchaText" xfId="974" xr:uid="{00000000-0005-0000-0000-0000DA030000}"/>
    <cellStyle name="SAPBEXchaText 2" xfId="975" xr:uid="{00000000-0005-0000-0000-0000DB030000}"/>
    <cellStyle name="SAPBEXexcBad7" xfId="976" xr:uid="{00000000-0005-0000-0000-0000DC030000}"/>
    <cellStyle name="SAPBEXexcBad7 2" xfId="977" xr:uid="{00000000-0005-0000-0000-0000DD030000}"/>
    <cellStyle name="SAPBEXexcBad8" xfId="978" xr:uid="{00000000-0005-0000-0000-0000DE030000}"/>
    <cellStyle name="SAPBEXexcBad8 2" xfId="979" xr:uid="{00000000-0005-0000-0000-0000DF030000}"/>
    <cellStyle name="SAPBEXexcBad9" xfId="980" xr:uid="{00000000-0005-0000-0000-0000E0030000}"/>
    <cellStyle name="SAPBEXexcBad9 2" xfId="981" xr:uid="{00000000-0005-0000-0000-0000E1030000}"/>
    <cellStyle name="SAPBEXexcCritical4" xfId="982" xr:uid="{00000000-0005-0000-0000-0000E2030000}"/>
    <cellStyle name="SAPBEXexcCritical4 2" xfId="983" xr:uid="{00000000-0005-0000-0000-0000E3030000}"/>
    <cellStyle name="SAPBEXexcCritical5" xfId="984" xr:uid="{00000000-0005-0000-0000-0000E4030000}"/>
    <cellStyle name="SAPBEXexcCritical5 2" xfId="985" xr:uid="{00000000-0005-0000-0000-0000E5030000}"/>
    <cellStyle name="SAPBEXexcCritical6" xfId="986" xr:uid="{00000000-0005-0000-0000-0000E6030000}"/>
    <cellStyle name="SAPBEXexcCritical6 2" xfId="987" xr:uid="{00000000-0005-0000-0000-0000E7030000}"/>
    <cellStyle name="SAPBEXexcGood1" xfId="988" xr:uid="{00000000-0005-0000-0000-0000E8030000}"/>
    <cellStyle name="SAPBEXexcGood1 2" xfId="989" xr:uid="{00000000-0005-0000-0000-0000E9030000}"/>
    <cellStyle name="SAPBEXexcGood2" xfId="990" xr:uid="{00000000-0005-0000-0000-0000EA030000}"/>
    <cellStyle name="SAPBEXexcGood2 2" xfId="991" xr:uid="{00000000-0005-0000-0000-0000EB030000}"/>
    <cellStyle name="SAPBEXexcGood3" xfId="992" xr:uid="{00000000-0005-0000-0000-0000EC030000}"/>
    <cellStyle name="SAPBEXexcGood3 2" xfId="993" xr:uid="{00000000-0005-0000-0000-0000ED030000}"/>
    <cellStyle name="SAPBEXfilterDrill" xfId="994" xr:uid="{00000000-0005-0000-0000-0000EE030000}"/>
    <cellStyle name="SAPBEXfilterDrill 2" xfId="995" xr:uid="{00000000-0005-0000-0000-0000EF030000}"/>
    <cellStyle name="SAPBEXfilterItem" xfId="996" xr:uid="{00000000-0005-0000-0000-0000F0030000}"/>
    <cellStyle name="SAPBEXfilterItem 2" xfId="997" xr:uid="{00000000-0005-0000-0000-0000F1030000}"/>
    <cellStyle name="SAPBEXfilterItem 2 2" xfId="998" xr:uid="{00000000-0005-0000-0000-0000F2030000}"/>
    <cellStyle name="SAPBEXfilterItem 2 3" xfId="999" xr:uid="{00000000-0005-0000-0000-0000F3030000}"/>
    <cellStyle name="SAPBEXfilterItem 3" xfId="1000" xr:uid="{00000000-0005-0000-0000-0000F4030000}"/>
    <cellStyle name="SAPBEXfilterItem 4" xfId="1001" xr:uid="{00000000-0005-0000-0000-0000F5030000}"/>
    <cellStyle name="SAPBEXfilterText" xfId="1002" xr:uid="{00000000-0005-0000-0000-0000F6030000}"/>
    <cellStyle name="SAPBEXfilterText 2" xfId="1003" xr:uid="{00000000-0005-0000-0000-0000F7030000}"/>
    <cellStyle name="SAPBEXfilterText 2 2" xfId="1004" xr:uid="{00000000-0005-0000-0000-0000F8030000}"/>
    <cellStyle name="SAPBEXfilterText 2 3" xfId="1005" xr:uid="{00000000-0005-0000-0000-0000F9030000}"/>
    <cellStyle name="SAPBEXfilterText 3" xfId="1006" xr:uid="{00000000-0005-0000-0000-0000FA030000}"/>
    <cellStyle name="SAPBEXfilterText 4" xfId="1007" xr:uid="{00000000-0005-0000-0000-0000FB030000}"/>
    <cellStyle name="SAPBEXformats" xfId="1008" xr:uid="{00000000-0005-0000-0000-0000FC030000}"/>
    <cellStyle name="SAPBEXformats 2" xfId="1009" xr:uid="{00000000-0005-0000-0000-0000FD030000}"/>
    <cellStyle name="SAPBEXheaderItem" xfId="1010" xr:uid="{00000000-0005-0000-0000-0000FE030000}"/>
    <cellStyle name="SAPBEXheaderItem 2" xfId="1011" xr:uid="{00000000-0005-0000-0000-0000FF030000}"/>
    <cellStyle name="SAPBEXheaderText" xfId="1012" xr:uid="{00000000-0005-0000-0000-000000040000}"/>
    <cellStyle name="SAPBEXheaderText 2" xfId="1013" xr:uid="{00000000-0005-0000-0000-000001040000}"/>
    <cellStyle name="SAPBEXHLevel0" xfId="1014" xr:uid="{00000000-0005-0000-0000-000002040000}"/>
    <cellStyle name="SAPBEXHLevel0 2" xfId="1015" xr:uid="{00000000-0005-0000-0000-000003040000}"/>
    <cellStyle name="SAPBEXHLevel0X" xfId="1016" xr:uid="{00000000-0005-0000-0000-000004040000}"/>
    <cellStyle name="SAPBEXHLevel0X 2" xfId="1017" xr:uid="{00000000-0005-0000-0000-000005040000}"/>
    <cellStyle name="SAPBEXHLevel0X 3" xfId="1018" xr:uid="{00000000-0005-0000-0000-000006040000}"/>
    <cellStyle name="SAPBEXHLevel1" xfId="1019" xr:uid="{00000000-0005-0000-0000-000007040000}"/>
    <cellStyle name="SAPBEXHLevel1 2" xfId="1020" xr:uid="{00000000-0005-0000-0000-000008040000}"/>
    <cellStyle name="SAPBEXHLevel1X" xfId="1021" xr:uid="{00000000-0005-0000-0000-000009040000}"/>
    <cellStyle name="SAPBEXHLevel1X 2" xfId="1022" xr:uid="{00000000-0005-0000-0000-00000A040000}"/>
    <cellStyle name="SAPBEXHLevel1X 3" xfId="1023" xr:uid="{00000000-0005-0000-0000-00000B040000}"/>
    <cellStyle name="SAPBEXHLevel2" xfId="1024" xr:uid="{00000000-0005-0000-0000-00000C040000}"/>
    <cellStyle name="SAPBEXHLevel2 2" xfId="1025" xr:uid="{00000000-0005-0000-0000-00000D040000}"/>
    <cellStyle name="SAPBEXHLevel2X" xfId="1026" xr:uid="{00000000-0005-0000-0000-00000E040000}"/>
    <cellStyle name="SAPBEXHLevel2X 2" xfId="1027" xr:uid="{00000000-0005-0000-0000-00000F040000}"/>
    <cellStyle name="SAPBEXHLevel2X 3" xfId="1028" xr:uid="{00000000-0005-0000-0000-000010040000}"/>
    <cellStyle name="SAPBEXHLevel3" xfId="1029" xr:uid="{00000000-0005-0000-0000-000011040000}"/>
    <cellStyle name="SAPBEXHLevel3 2" xfId="1030" xr:uid="{00000000-0005-0000-0000-000012040000}"/>
    <cellStyle name="SAPBEXHLevel3X" xfId="1031" xr:uid="{00000000-0005-0000-0000-000013040000}"/>
    <cellStyle name="SAPBEXHLevel3X 2" xfId="1032" xr:uid="{00000000-0005-0000-0000-000014040000}"/>
    <cellStyle name="SAPBEXHLevel3X 3" xfId="1033" xr:uid="{00000000-0005-0000-0000-000015040000}"/>
    <cellStyle name="SAPBEXinputData" xfId="1034" xr:uid="{00000000-0005-0000-0000-000016040000}"/>
    <cellStyle name="SAPBEXinputData 2" xfId="1035" xr:uid="{00000000-0005-0000-0000-000017040000}"/>
    <cellStyle name="SAPBEXinputData 3" xfId="1036" xr:uid="{00000000-0005-0000-0000-000018040000}"/>
    <cellStyle name="SAPBEXItemHeader" xfId="1037" xr:uid="{00000000-0005-0000-0000-000019040000}"/>
    <cellStyle name="SAPBEXresData" xfId="1038" xr:uid="{00000000-0005-0000-0000-00001A040000}"/>
    <cellStyle name="SAPBEXresDataEmph" xfId="1039" xr:uid="{00000000-0005-0000-0000-00001B040000}"/>
    <cellStyle name="SAPBEXresItem" xfId="1040" xr:uid="{00000000-0005-0000-0000-00001C040000}"/>
    <cellStyle name="SAPBEXresItemX" xfId="1041" xr:uid="{00000000-0005-0000-0000-00001D040000}"/>
    <cellStyle name="SAPBEXstdData" xfId="1042" xr:uid="{00000000-0005-0000-0000-00001E040000}"/>
    <cellStyle name="SAPBEXstdData 2" xfId="1043" xr:uid="{00000000-0005-0000-0000-00001F040000}"/>
    <cellStyle name="SAPBEXstdDataEmph" xfId="1044" xr:uid="{00000000-0005-0000-0000-000020040000}"/>
    <cellStyle name="SAPBEXstdItem" xfId="1045" xr:uid="{00000000-0005-0000-0000-000021040000}"/>
    <cellStyle name="SAPBEXstdItem 2" xfId="1046" xr:uid="{00000000-0005-0000-0000-000022040000}"/>
    <cellStyle name="SAPBEXstdItemX" xfId="1047" xr:uid="{00000000-0005-0000-0000-000023040000}"/>
    <cellStyle name="SAPBEXtitle" xfId="1048" xr:uid="{00000000-0005-0000-0000-000024040000}"/>
    <cellStyle name="SAPBEXunassignedItem" xfId="1049" xr:uid="{00000000-0005-0000-0000-000025040000}"/>
    <cellStyle name="SAPBEXunassignedItem 2" xfId="1050" xr:uid="{00000000-0005-0000-0000-000026040000}"/>
    <cellStyle name="SAPBEXundefined" xfId="1051" xr:uid="{00000000-0005-0000-0000-000027040000}"/>
    <cellStyle name="Sheet Title" xfId="1052" xr:uid="{00000000-0005-0000-0000-000028040000}"/>
    <cellStyle name="STYL1 - Style1" xfId="1053" xr:uid="{00000000-0005-0000-0000-000029040000}"/>
    <cellStyle name="STYL1 - Style1 2" xfId="1054" xr:uid="{00000000-0005-0000-0000-00002A040000}"/>
    <cellStyle name="STYL1 - Style1 3" xfId="1055" xr:uid="{00000000-0005-0000-0000-00002B040000}"/>
    <cellStyle name="Stilius 1" xfId="1056" xr:uid="{00000000-0005-0000-0000-00002C040000}"/>
    <cellStyle name="Table Heading" xfId="1057" xr:uid="{00000000-0005-0000-0000-00002D040000}"/>
    <cellStyle name="Total 2" xfId="1058" xr:uid="{00000000-0005-0000-0000-00002E040000}"/>
    <cellStyle name="Total 2 2" xfId="1059" xr:uid="{00000000-0005-0000-0000-00002F040000}"/>
    <cellStyle name="Total 3" xfId="1060" xr:uid="{00000000-0005-0000-0000-000030040000}"/>
    <cellStyle name="Total 3 2" xfId="1061" xr:uid="{00000000-0005-0000-0000-000031040000}"/>
    <cellStyle name="Total 4" xfId="1062" xr:uid="{00000000-0005-0000-0000-000032040000}"/>
    <cellStyle name="Total 4 2" xfId="1063" xr:uid="{00000000-0005-0000-0000-000033040000}"/>
    <cellStyle name="Total 5" xfId="1064" xr:uid="{00000000-0005-0000-0000-000034040000}"/>
    <cellStyle name="Total 5 2" xfId="1065" xr:uid="{00000000-0005-0000-0000-000035040000}"/>
    <cellStyle name="Total 6" xfId="1066" xr:uid="{00000000-0005-0000-0000-000036040000}"/>
    <cellStyle name="Total 6 2" xfId="1067" xr:uid="{00000000-0005-0000-0000-000037040000}"/>
    <cellStyle name="Total 7" xfId="1068" xr:uid="{00000000-0005-0000-0000-000038040000}"/>
    <cellStyle name="Total 7 2" xfId="1069" xr:uid="{00000000-0005-0000-0000-000039040000}"/>
    <cellStyle name="Total 8" xfId="1070" xr:uid="{00000000-0005-0000-0000-00003A040000}"/>
    <cellStyle name="Total 8 2" xfId="1071" xr:uid="{00000000-0005-0000-0000-00003B040000}"/>
    <cellStyle name="Total 9" xfId="1072" xr:uid="{00000000-0005-0000-0000-00003C040000}"/>
    <cellStyle name="Total 9 2" xfId="1073" xr:uid="{00000000-0005-0000-0000-00003D040000}"/>
    <cellStyle name="Valiuta 2" xfId="1086" xr:uid="{00000000-0005-0000-0000-00003F040000}"/>
    <cellStyle name="Valiuta 3" xfId="1084" xr:uid="{00000000-0005-0000-0000-000040040000}"/>
    <cellStyle name="Warning Text 2" xfId="1074" xr:uid="{00000000-0005-0000-0000-000041040000}"/>
    <cellStyle name="Warning Text 3" xfId="1075" xr:uid="{00000000-0005-0000-0000-000042040000}"/>
    <cellStyle name="Warning Text 4" xfId="1076" xr:uid="{00000000-0005-0000-0000-000043040000}"/>
    <cellStyle name="Warning Text 5" xfId="1077" xr:uid="{00000000-0005-0000-0000-000044040000}"/>
    <cellStyle name="Warning Text 6" xfId="1078" xr:uid="{00000000-0005-0000-0000-000045040000}"/>
    <cellStyle name="Warning Text 7" xfId="1079" xr:uid="{00000000-0005-0000-0000-000046040000}"/>
    <cellStyle name="Warning Text 8" xfId="1080" xr:uid="{00000000-0005-0000-0000-000047040000}"/>
    <cellStyle name="Warning Text 9" xfId="1081" xr:uid="{00000000-0005-0000-0000-000048040000}"/>
    <cellStyle name="Обычный_FAS_primary docs_MM_SD" xfId="1082" xr:uid="{00000000-0005-0000-0000-00004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showGridLines="0" view="pageBreakPreview" topLeftCell="A13" zoomScaleNormal="100" zoomScaleSheetLayoutView="100" workbookViewId="0">
      <selection activeCell="D18" sqref="D18"/>
    </sheetView>
  </sheetViews>
  <sheetFormatPr defaultColWidth="9.1796875" defaultRowHeight="13"/>
  <cols>
    <col min="1" max="1" width="7.7265625" style="5" customWidth="1"/>
    <col min="2" max="2" width="2.81640625" style="6" customWidth="1"/>
    <col min="3" max="3" width="54.7265625" style="6" customWidth="1"/>
    <col min="4" max="4" width="8.7265625" style="3" customWidth="1"/>
    <col min="5" max="5" width="11.81640625" style="5" customWidth="1"/>
    <col min="6" max="6" width="13.453125" style="5" customWidth="1"/>
    <col min="7" max="16384" width="9.1796875" style="5"/>
  </cols>
  <sheetData>
    <row r="1" spans="1:7">
      <c r="A1" s="2"/>
      <c r="B1" s="3"/>
      <c r="C1" s="3"/>
      <c r="D1" s="4"/>
      <c r="E1" s="2"/>
      <c r="F1" s="2"/>
    </row>
    <row r="2" spans="1:7" ht="12.75" customHeight="1">
      <c r="A2" s="2"/>
      <c r="B2" s="3"/>
      <c r="C2" s="3"/>
      <c r="D2" s="82" t="s">
        <v>11</v>
      </c>
      <c r="E2" s="83"/>
      <c r="F2" s="83"/>
    </row>
    <row r="3" spans="1:7">
      <c r="D3" s="82" t="s">
        <v>8</v>
      </c>
      <c r="E3" s="84"/>
      <c r="F3" s="84"/>
    </row>
    <row r="4" spans="1:7" ht="12.75" customHeight="1">
      <c r="A4" s="85"/>
      <c r="B4" s="84"/>
      <c r="C4" s="84"/>
      <c r="D4" s="84"/>
      <c r="E4" s="84"/>
      <c r="F4" s="84"/>
    </row>
    <row r="5" spans="1:7" s="48" customFormat="1" ht="15.5">
      <c r="A5" s="92" t="s">
        <v>147</v>
      </c>
      <c r="B5" s="93"/>
      <c r="C5" s="93"/>
      <c r="D5" s="93"/>
      <c r="E5" s="93"/>
      <c r="F5" s="94"/>
      <c r="G5" s="94"/>
    </row>
    <row r="6" spans="1:7" s="48" customFormat="1">
      <c r="A6" s="89" t="s">
        <v>104</v>
      </c>
      <c r="B6" s="95"/>
      <c r="C6" s="95"/>
      <c r="D6" s="95"/>
      <c r="E6" s="95"/>
      <c r="F6" s="96"/>
      <c r="G6" s="96"/>
    </row>
    <row r="7" spans="1:7" s="48" customFormat="1" ht="15.75" customHeight="1">
      <c r="A7" s="92" t="s">
        <v>148</v>
      </c>
      <c r="B7" s="93"/>
      <c r="C7" s="93"/>
      <c r="D7" s="93"/>
      <c r="E7" s="93"/>
      <c r="F7" s="94"/>
      <c r="G7" s="94"/>
    </row>
    <row r="8" spans="1:7" s="48" customFormat="1" ht="5.25" customHeight="1">
      <c r="A8" s="97" t="s">
        <v>13</v>
      </c>
      <c r="B8" s="97"/>
      <c r="C8" s="97"/>
      <c r="D8" s="97"/>
      <c r="E8" s="97"/>
      <c r="F8" s="97"/>
      <c r="G8" s="97"/>
    </row>
    <row r="9" spans="1:7" s="48" customFormat="1">
      <c r="A9" s="97"/>
      <c r="B9" s="97"/>
      <c r="C9" s="97"/>
      <c r="D9" s="97"/>
      <c r="E9" s="97"/>
      <c r="F9" s="97"/>
      <c r="G9" s="97"/>
    </row>
    <row r="10" spans="1:7" s="48" customFormat="1">
      <c r="A10" s="98"/>
      <c r="B10" s="96"/>
      <c r="C10" s="96"/>
      <c r="D10" s="96"/>
      <c r="E10" s="96"/>
    </row>
    <row r="11" spans="1:7" s="48" customFormat="1">
      <c r="A11" s="86" t="s">
        <v>14</v>
      </c>
      <c r="B11" s="87"/>
      <c r="C11" s="87"/>
      <c r="D11" s="87"/>
      <c r="E11" s="87"/>
      <c r="F11" s="88"/>
      <c r="G11" s="88"/>
    </row>
    <row r="12" spans="1:7" s="48" customFormat="1">
      <c r="A12" s="86" t="s">
        <v>153</v>
      </c>
      <c r="B12" s="87"/>
      <c r="C12" s="87"/>
      <c r="D12" s="87"/>
      <c r="E12" s="87"/>
      <c r="F12" s="88"/>
      <c r="G12" s="88"/>
    </row>
    <row r="13" spans="1:7" s="48" customFormat="1">
      <c r="A13" s="68"/>
      <c r="B13" s="69"/>
      <c r="C13" s="69"/>
      <c r="D13" s="69"/>
      <c r="E13" s="69"/>
      <c r="F13" s="70"/>
      <c r="G13" s="70"/>
    </row>
    <row r="14" spans="1:7" s="48" customFormat="1">
      <c r="A14" s="89" t="s">
        <v>154</v>
      </c>
      <c r="B14" s="90"/>
      <c r="C14" s="90"/>
      <c r="D14" s="90"/>
      <c r="E14" s="90"/>
      <c r="F14" s="91"/>
      <c r="G14" s="91"/>
    </row>
    <row r="15" spans="1:7" ht="12.75" customHeight="1">
      <c r="A15" s="85" t="s">
        <v>15</v>
      </c>
      <c r="B15" s="84"/>
      <c r="C15" s="84"/>
      <c r="D15" s="84"/>
      <c r="E15" s="84"/>
      <c r="F15" s="84"/>
    </row>
    <row r="16" spans="1:7" ht="12.75" customHeight="1">
      <c r="A16" s="7"/>
      <c r="B16" s="1"/>
      <c r="C16" s="81" t="s">
        <v>146</v>
      </c>
      <c r="D16" s="81"/>
      <c r="E16" s="81"/>
      <c r="F16" s="81"/>
    </row>
    <row r="17" spans="1:6" ht="67.5" customHeight="1">
      <c r="A17" s="8" t="s">
        <v>7</v>
      </c>
      <c r="B17" s="77" t="s">
        <v>16</v>
      </c>
      <c r="C17" s="78"/>
      <c r="D17" s="9" t="s">
        <v>17</v>
      </c>
      <c r="E17" s="8" t="s">
        <v>18</v>
      </c>
      <c r="F17" s="8" t="s">
        <v>19</v>
      </c>
    </row>
    <row r="18" spans="1:6" s="6" customFormat="1" ht="12.75" customHeight="1">
      <c r="A18" s="8" t="s">
        <v>20</v>
      </c>
      <c r="B18" s="10" t="s">
        <v>21</v>
      </c>
      <c r="C18" s="11"/>
      <c r="D18" s="12"/>
      <c r="E18" s="13"/>
      <c r="F18" s="13"/>
    </row>
    <row r="19" spans="1:6" s="6" customFormat="1" ht="12.75" customHeight="1">
      <c r="A19" s="14" t="s">
        <v>22</v>
      </c>
      <c r="B19" s="15" t="s">
        <v>23</v>
      </c>
      <c r="C19" s="12"/>
      <c r="D19" s="12"/>
      <c r="E19" s="13"/>
      <c r="F19" s="13"/>
    </row>
    <row r="20" spans="1:6" s="6" customFormat="1" ht="12.75" customHeight="1">
      <c r="A20" s="14" t="s">
        <v>24</v>
      </c>
      <c r="B20" s="15" t="s">
        <v>25</v>
      </c>
      <c r="C20" s="12"/>
      <c r="D20" s="12"/>
      <c r="E20" s="13"/>
      <c r="F20" s="13"/>
    </row>
    <row r="21" spans="1:6" s="6" customFormat="1" ht="12.75" customHeight="1">
      <c r="A21" s="14" t="s">
        <v>26</v>
      </c>
      <c r="B21" s="15" t="s">
        <v>27</v>
      </c>
      <c r="C21" s="12"/>
      <c r="D21" s="12"/>
      <c r="E21" s="13"/>
      <c r="F21" s="13"/>
    </row>
    <row r="22" spans="1:6" s="47" customFormat="1" ht="12.75" customHeight="1">
      <c r="A22" s="14" t="s">
        <v>28</v>
      </c>
      <c r="B22" s="15" t="s">
        <v>29</v>
      </c>
      <c r="C22" s="12"/>
      <c r="D22" s="16"/>
      <c r="E22" s="13"/>
      <c r="F22" s="13"/>
    </row>
    <row r="23" spans="1:6" s="6" customFormat="1" ht="12.75" customHeight="1">
      <c r="A23" s="8" t="s">
        <v>30</v>
      </c>
      <c r="B23" s="10" t="s">
        <v>31</v>
      </c>
      <c r="C23" s="11"/>
      <c r="D23" s="17"/>
      <c r="E23" s="13"/>
      <c r="F23" s="13"/>
    </row>
    <row r="24" spans="1:6" s="6" customFormat="1" ht="12.75" customHeight="1">
      <c r="A24" s="8" t="s">
        <v>32</v>
      </c>
      <c r="B24" s="10" t="s">
        <v>33</v>
      </c>
      <c r="C24" s="11"/>
      <c r="D24" s="12"/>
      <c r="E24" s="76">
        <f>E29+E37</f>
        <v>9364738.5199999996</v>
      </c>
      <c r="F24" s="76">
        <f>F29+F37</f>
        <v>5143631.6399999997</v>
      </c>
    </row>
    <row r="25" spans="1:6" s="6" customFormat="1" ht="12.75" customHeight="1">
      <c r="A25" s="14" t="s">
        <v>22</v>
      </c>
      <c r="B25" s="15" t="s">
        <v>34</v>
      </c>
      <c r="C25" s="12"/>
      <c r="D25" s="12"/>
      <c r="E25" s="13"/>
      <c r="F25" s="13"/>
    </row>
    <row r="26" spans="1:6" s="6" customFormat="1" ht="15.75" customHeight="1">
      <c r="A26" s="18" t="s">
        <v>35</v>
      </c>
      <c r="B26" s="19"/>
      <c r="C26" s="20" t="s">
        <v>36</v>
      </c>
      <c r="D26" s="21"/>
      <c r="E26" s="13"/>
      <c r="F26" s="13"/>
    </row>
    <row r="27" spans="1:6" s="6" customFormat="1" ht="12.75" customHeight="1">
      <c r="A27" s="18" t="s">
        <v>37</v>
      </c>
      <c r="B27" s="19"/>
      <c r="C27" s="20" t="s">
        <v>38</v>
      </c>
      <c r="D27" s="22"/>
      <c r="E27" s="13"/>
      <c r="F27" s="13"/>
    </row>
    <row r="28" spans="1:6" s="6" customFormat="1" ht="12.75" customHeight="1">
      <c r="A28" s="14" t="s">
        <v>24</v>
      </c>
      <c r="B28" s="15" t="s">
        <v>39</v>
      </c>
      <c r="C28" s="12"/>
      <c r="D28" s="12"/>
      <c r="E28" s="13"/>
      <c r="F28" s="13"/>
    </row>
    <row r="29" spans="1:6" s="6" customFormat="1" ht="12.75" customHeight="1">
      <c r="A29" s="14" t="s">
        <v>26</v>
      </c>
      <c r="B29" s="23" t="s">
        <v>40</v>
      </c>
      <c r="C29" s="24"/>
      <c r="D29" s="12"/>
      <c r="E29" s="13">
        <f>SUM(E30:E35)</f>
        <v>2301256.69</v>
      </c>
      <c r="F29" s="13">
        <f>SUM(F30:F35)</f>
        <v>1315671.6199999999</v>
      </c>
    </row>
    <row r="30" spans="1:6" s="6" customFormat="1" ht="12.75" customHeight="1">
      <c r="A30" s="25" t="s">
        <v>41</v>
      </c>
      <c r="B30" s="26"/>
      <c r="C30" s="27" t="s">
        <v>42</v>
      </c>
      <c r="D30" s="28"/>
      <c r="E30" s="13"/>
      <c r="F30" s="13"/>
    </row>
    <row r="31" spans="1:6" s="6" customFormat="1" ht="12.75" customHeight="1">
      <c r="A31" s="25" t="s">
        <v>43</v>
      </c>
      <c r="B31" s="29"/>
      <c r="C31" s="30" t="s">
        <v>44</v>
      </c>
      <c r="D31" s="31"/>
      <c r="E31" s="13">
        <v>387516.84</v>
      </c>
      <c r="F31" s="13">
        <v>575669.04</v>
      </c>
    </row>
    <row r="32" spans="1:6" s="6" customFormat="1" ht="12.75" customHeight="1">
      <c r="A32" s="25" t="s">
        <v>45</v>
      </c>
      <c r="B32" s="26"/>
      <c r="C32" s="32" t="s">
        <v>46</v>
      </c>
      <c r="D32" s="31"/>
      <c r="E32" s="13"/>
      <c r="F32" s="13"/>
    </row>
    <row r="33" spans="1:6" s="6" customFormat="1" ht="12.75" customHeight="1">
      <c r="A33" s="25" t="s">
        <v>47</v>
      </c>
      <c r="B33" s="26"/>
      <c r="C33" s="32" t="s">
        <v>48</v>
      </c>
      <c r="D33" s="31"/>
      <c r="E33" s="13"/>
      <c r="F33" s="13"/>
    </row>
    <row r="34" spans="1:6" s="6" customFormat="1" ht="12.75" customHeight="1">
      <c r="A34" s="25" t="s">
        <v>49</v>
      </c>
      <c r="B34" s="26"/>
      <c r="C34" s="32" t="s">
        <v>50</v>
      </c>
      <c r="D34" s="33"/>
      <c r="E34" s="13">
        <v>1735872.44</v>
      </c>
      <c r="F34" s="13">
        <v>690365.43999999994</v>
      </c>
    </row>
    <row r="35" spans="1:6" s="6" customFormat="1" ht="12.75" customHeight="1">
      <c r="A35" s="25" t="s">
        <v>51</v>
      </c>
      <c r="B35" s="29"/>
      <c r="C35" s="34" t="s">
        <v>52</v>
      </c>
      <c r="D35" s="20"/>
      <c r="E35" s="13">
        <v>177867.41</v>
      </c>
      <c r="F35" s="13">
        <v>49637.14</v>
      </c>
    </row>
    <row r="36" spans="1:6" s="6" customFormat="1" ht="12.75" customHeight="1">
      <c r="A36" s="14" t="s">
        <v>28</v>
      </c>
      <c r="B36" s="35" t="s">
        <v>53</v>
      </c>
      <c r="C36" s="36"/>
      <c r="D36" s="37"/>
      <c r="E36" s="13"/>
      <c r="F36" s="13"/>
    </row>
    <row r="37" spans="1:6" s="6" customFormat="1" ht="12.75" customHeight="1">
      <c r="A37" s="14" t="s">
        <v>54</v>
      </c>
      <c r="B37" s="23" t="s">
        <v>55</v>
      </c>
      <c r="C37" s="24"/>
      <c r="D37" s="12"/>
      <c r="E37" s="13">
        <v>7063481.8300000001</v>
      </c>
      <c r="F37" s="13">
        <v>3827960.02</v>
      </c>
    </row>
    <row r="38" spans="1:6" s="6" customFormat="1" ht="12.75" customHeight="1">
      <c r="A38" s="14"/>
      <c r="B38" s="15" t="s">
        <v>56</v>
      </c>
      <c r="C38" s="28"/>
      <c r="D38" s="12"/>
      <c r="E38" s="76">
        <f>SUM(E24)</f>
        <v>9364738.5199999996</v>
      </c>
      <c r="F38" s="76">
        <f>SUM(F24)</f>
        <v>5143631.6399999997</v>
      </c>
    </row>
    <row r="39" spans="1:6" s="6" customFormat="1" ht="12.75" customHeight="1">
      <c r="A39" s="8" t="s">
        <v>57</v>
      </c>
      <c r="B39" s="38" t="s">
        <v>58</v>
      </c>
      <c r="C39" s="39"/>
      <c r="D39" s="12"/>
      <c r="E39" s="76">
        <f>SUM(E40:E43)</f>
        <v>2327866.2000000002</v>
      </c>
      <c r="F39" s="76">
        <f>SUM(F40:F43)</f>
        <v>251520.77999999997</v>
      </c>
    </row>
    <row r="40" spans="1:6" s="6" customFormat="1" ht="12.75" customHeight="1">
      <c r="A40" s="14" t="s">
        <v>22</v>
      </c>
      <c r="B40" s="15" t="s">
        <v>59</v>
      </c>
      <c r="C40" s="12"/>
      <c r="D40" s="12"/>
      <c r="E40" s="13">
        <v>2257272.04</v>
      </c>
      <c r="F40" s="13">
        <v>113118.45</v>
      </c>
    </row>
    <row r="41" spans="1:6" s="6" customFormat="1" ht="12.75" customHeight="1">
      <c r="A41" s="14" t="s">
        <v>24</v>
      </c>
      <c r="B41" s="15" t="s">
        <v>60</v>
      </c>
      <c r="C41" s="12"/>
      <c r="D41" s="12"/>
      <c r="E41" s="13"/>
      <c r="F41" s="13"/>
    </row>
    <row r="42" spans="1:6" s="6" customFormat="1" ht="12.75" customHeight="1">
      <c r="A42" s="14" t="s">
        <v>26</v>
      </c>
      <c r="B42" s="15" t="s">
        <v>61</v>
      </c>
      <c r="C42" s="12"/>
      <c r="D42" s="12"/>
      <c r="E42" s="13">
        <v>70594.16</v>
      </c>
      <c r="F42" s="13">
        <v>138402.32999999999</v>
      </c>
    </row>
    <row r="43" spans="1:6" s="6" customFormat="1" ht="12.75" customHeight="1">
      <c r="A43" s="14" t="s">
        <v>62</v>
      </c>
      <c r="B43" s="15" t="s">
        <v>63</v>
      </c>
      <c r="C43" s="12"/>
      <c r="D43" s="12"/>
      <c r="E43" s="13"/>
      <c r="F43" s="13"/>
    </row>
    <row r="44" spans="1:6" s="6" customFormat="1" ht="12.75" customHeight="1">
      <c r="A44" s="8" t="s">
        <v>64</v>
      </c>
      <c r="B44" s="10" t="s">
        <v>65</v>
      </c>
      <c r="C44" s="11"/>
      <c r="D44" s="12"/>
      <c r="E44" s="76">
        <f>E45+E49</f>
        <v>6896311.2000000002</v>
      </c>
      <c r="F44" s="76">
        <f>F45+F49</f>
        <v>5641386.2699999996</v>
      </c>
    </row>
    <row r="45" spans="1:6" s="6" customFormat="1" ht="12.75" customHeight="1">
      <c r="A45" s="14" t="s">
        <v>22</v>
      </c>
      <c r="B45" s="23" t="s">
        <v>66</v>
      </c>
      <c r="C45" s="24"/>
      <c r="D45" s="12"/>
      <c r="E45" s="13">
        <f>SUM(E46:E48)</f>
        <v>3107335.5</v>
      </c>
      <c r="F45" s="13">
        <f>SUM(F46:F48)</f>
        <v>3004693.9</v>
      </c>
    </row>
    <row r="46" spans="1:6" s="6" customFormat="1">
      <c r="A46" s="25" t="s">
        <v>35</v>
      </c>
      <c r="B46" s="29"/>
      <c r="C46" s="30" t="s">
        <v>67</v>
      </c>
      <c r="D46" s="33"/>
      <c r="E46" s="13">
        <v>3107335.5</v>
      </c>
      <c r="F46" s="13">
        <v>3004693.9</v>
      </c>
    </row>
    <row r="47" spans="1:6" s="6" customFormat="1" ht="12.75" customHeight="1">
      <c r="A47" s="25" t="s">
        <v>37</v>
      </c>
      <c r="B47" s="29"/>
      <c r="C47" s="30" t="s">
        <v>68</v>
      </c>
      <c r="D47" s="20"/>
      <c r="E47" s="13"/>
      <c r="F47" s="13"/>
    </row>
    <row r="48" spans="1:6" s="6" customFormat="1" ht="12.75" customHeight="1">
      <c r="A48" s="25" t="s">
        <v>69</v>
      </c>
      <c r="B48" s="29"/>
      <c r="C48" s="30" t="s">
        <v>70</v>
      </c>
      <c r="D48" s="40"/>
      <c r="E48" s="13"/>
      <c r="F48" s="13"/>
    </row>
    <row r="49" spans="1:6" s="6" customFormat="1" ht="12.75" customHeight="1">
      <c r="A49" s="14" t="s">
        <v>24</v>
      </c>
      <c r="B49" s="29" t="s">
        <v>71</v>
      </c>
      <c r="C49" s="30"/>
      <c r="D49" s="12"/>
      <c r="E49" s="76">
        <f>SUM(E50:E60)</f>
        <v>3788975.7</v>
      </c>
      <c r="F49" s="76">
        <f>SUM(F50:F60)</f>
        <v>2636692.37</v>
      </c>
    </row>
    <row r="50" spans="1:6" s="6" customFormat="1" ht="12.75" customHeight="1">
      <c r="A50" s="25" t="s">
        <v>72</v>
      </c>
      <c r="B50" s="29"/>
      <c r="C50" s="30" t="s">
        <v>73</v>
      </c>
      <c r="D50" s="33"/>
      <c r="E50" s="13"/>
      <c r="F50" s="13"/>
    </row>
    <row r="51" spans="1:6" s="6" customFormat="1" ht="12.75" customHeight="1">
      <c r="A51" s="25" t="s">
        <v>74</v>
      </c>
      <c r="B51" s="12"/>
      <c r="C51" s="30" t="s">
        <v>75</v>
      </c>
      <c r="D51" s="33"/>
      <c r="E51" s="13">
        <v>309050.40000000002</v>
      </c>
      <c r="F51" s="13">
        <v>649664.81000000006</v>
      </c>
    </row>
    <row r="52" spans="1:6" s="6" customFormat="1">
      <c r="A52" s="25" t="s">
        <v>76</v>
      </c>
      <c r="B52" s="29"/>
      <c r="C52" s="30" t="s">
        <v>77</v>
      </c>
      <c r="D52" s="33"/>
      <c r="E52" s="13"/>
      <c r="F52" s="13"/>
    </row>
    <row r="53" spans="1:6" s="6" customFormat="1">
      <c r="A53" s="25" t="s">
        <v>78</v>
      </c>
      <c r="B53" s="29"/>
      <c r="C53" s="30" t="s">
        <v>79</v>
      </c>
      <c r="D53" s="33"/>
      <c r="E53" s="13"/>
      <c r="F53" s="13"/>
    </row>
    <row r="54" spans="1:6" s="6" customFormat="1">
      <c r="A54" s="25" t="s">
        <v>80</v>
      </c>
      <c r="B54" s="29"/>
      <c r="C54" s="30" t="s">
        <v>81</v>
      </c>
      <c r="D54" s="33"/>
      <c r="E54" s="13"/>
      <c r="F54" s="13"/>
    </row>
    <row r="55" spans="1:6" s="6" customFormat="1">
      <c r="A55" s="25" t="s">
        <v>82</v>
      </c>
      <c r="B55" s="29"/>
      <c r="C55" s="30" t="s">
        <v>83</v>
      </c>
      <c r="D55" s="33"/>
      <c r="E55" s="13"/>
      <c r="F55" s="13">
        <v>70302.759999999995</v>
      </c>
    </row>
    <row r="56" spans="1:6" s="6" customFormat="1">
      <c r="A56" s="25" t="s">
        <v>84</v>
      </c>
      <c r="B56" s="29"/>
      <c r="C56" s="30" t="s">
        <v>85</v>
      </c>
      <c r="D56" s="33"/>
      <c r="E56" s="13"/>
      <c r="F56" s="13"/>
    </row>
    <row r="57" spans="1:6" s="6" customFormat="1" ht="12.75" customHeight="1">
      <c r="A57" s="25" t="s">
        <v>86</v>
      </c>
      <c r="B57" s="29"/>
      <c r="C57" s="30" t="s">
        <v>87</v>
      </c>
      <c r="D57" s="33"/>
      <c r="E57" s="13">
        <v>126.06</v>
      </c>
      <c r="F57" s="13">
        <v>17.61</v>
      </c>
    </row>
    <row r="58" spans="1:6" s="6" customFormat="1" ht="12.75" customHeight="1">
      <c r="A58" s="25" t="s">
        <v>88</v>
      </c>
      <c r="B58" s="29"/>
      <c r="C58" s="30" t="s">
        <v>89</v>
      </c>
      <c r="D58" s="33"/>
      <c r="E58" s="13"/>
      <c r="F58" s="13"/>
    </row>
    <row r="59" spans="1:6" s="6" customFormat="1" ht="12.75" customHeight="1">
      <c r="A59" s="25" t="s">
        <v>90</v>
      </c>
      <c r="B59" s="29"/>
      <c r="C59" s="30" t="s">
        <v>91</v>
      </c>
      <c r="D59" s="33"/>
      <c r="E59" s="13">
        <v>3326369.68</v>
      </c>
      <c r="F59" s="13">
        <v>1795483.87</v>
      </c>
    </row>
    <row r="60" spans="1:6" s="6" customFormat="1" ht="12.75" customHeight="1">
      <c r="A60" s="25" t="s">
        <v>92</v>
      </c>
      <c r="B60" s="29"/>
      <c r="C60" s="30" t="s">
        <v>93</v>
      </c>
      <c r="D60" s="40"/>
      <c r="E60" s="13">
        <v>153429.56</v>
      </c>
      <c r="F60" s="13">
        <v>121223.32</v>
      </c>
    </row>
    <row r="61" spans="1:6" s="6" customFormat="1" ht="12.75" customHeight="1">
      <c r="A61" s="8" t="s">
        <v>94</v>
      </c>
      <c r="B61" s="38" t="s">
        <v>95</v>
      </c>
      <c r="C61" s="39"/>
      <c r="D61" s="16"/>
      <c r="E61" s="76">
        <f>E62+E63+E64</f>
        <v>140561.12000000046</v>
      </c>
      <c r="F61" s="76">
        <f>F62+F63+F64</f>
        <v>-749275.41</v>
      </c>
    </row>
    <row r="62" spans="1:6" s="6" customFormat="1" ht="12.75" customHeight="1">
      <c r="A62" s="14" t="s">
        <v>22</v>
      </c>
      <c r="B62" s="23" t="s">
        <v>96</v>
      </c>
      <c r="C62" s="24"/>
      <c r="D62" s="12"/>
      <c r="E62" s="13"/>
      <c r="F62" s="13"/>
    </row>
    <row r="63" spans="1:6" s="6" customFormat="1" ht="12.75" customHeight="1">
      <c r="A63" s="25" t="s">
        <v>24</v>
      </c>
      <c r="B63" s="29" t="s">
        <v>97</v>
      </c>
      <c r="C63" s="30"/>
      <c r="D63" s="20"/>
      <c r="E63" s="13"/>
      <c r="F63" s="13"/>
    </row>
    <row r="64" spans="1:6" s="6" customFormat="1" ht="12.75" customHeight="1">
      <c r="A64" s="14" t="s">
        <v>26</v>
      </c>
      <c r="B64" s="41" t="s">
        <v>98</v>
      </c>
      <c r="C64" s="42"/>
      <c r="D64" s="12"/>
      <c r="E64" s="13">
        <f>SUM(E65:E66)</f>
        <v>140561.12000000046</v>
      </c>
      <c r="F64" s="13">
        <f>SUM(F65:F66)</f>
        <v>-749275.41</v>
      </c>
    </row>
    <row r="65" spans="1:6" s="6" customFormat="1" ht="12.75" customHeight="1">
      <c r="A65" s="25" t="s">
        <v>41</v>
      </c>
      <c r="B65" s="19"/>
      <c r="C65" s="43" t="s">
        <v>99</v>
      </c>
      <c r="D65" s="44"/>
      <c r="E65" s="13">
        <f>'3_VSAFAS_1p'!H44</f>
        <v>889836.53000000049</v>
      </c>
      <c r="F65" s="13">
        <v>288303.46999999997</v>
      </c>
    </row>
    <row r="66" spans="1:6" s="6" customFormat="1" ht="12.75" customHeight="1">
      <c r="A66" s="25" t="s">
        <v>43</v>
      </c>
      <c r="B66" s="19"/>
      <c r="C66" s="43" t="s">
        <v>100</v>
      </c>
      <c r="D66" s="44"/>
      <c r="E66" s="13">
        <f>F64</f>
        <v>-749275.41</v>
      </c>
      <c r="F66" s="13">
        <v>-1037578.88</v>
      </c>
    </row>
    <row r="67" spans="1:6" s="6" customFormat="1" ht="24.75" customHeight="1">
      <c r="A67" s="8"/>
      <c r="B67" s="100" t="s">
        <v>101</v>
      </c>
      <c r="C67" s="101"/>
      <c r="D67" s="12"/>
      <c r="E67" s="76">
        <f>E39+E44+E61</f>
        <v>9364738.5200000014</v>
      </c>
      <c r="F67" s="76">
        <f>F39+F44+F61</f>
        <v>5143631.6399999997</v>
      </c>
    </row>
    <row r="68" spans="1:6" s="6" customFormat="1">
      <c r="A68" s="45"/>
      <c r="B68" s="46"/>
      <c r="C68" s="46"/>
      <c r="D68" s="46"/>
      <c r="E68" s="3"/>
      <c r="F68" s="3"/>
    </row>
    <row r="69" spans="1:6" s="3" customFormat="1" ht="15.5">
      <c r="A69" s="103" t="s">
        <v>149</v>
      </c>
      <c r="B69" s="103"/>
      <c r="C69" s="103"/>
      <c r="D69" s="103"/>
      <c r="E69" s="102" t="s">
        <v>151</v>
      </c>
      <c r="F69" s="102"/>
    </row>
    <row r="70" spans="1:6" s="6" customFormat="1" ht="15" customHeight="1">
      <c r="A70" s="79" t="s">
        <v>2</v>
      </c>
      <c r="B70" s="79"/>
      <c r="C70" s="79"/>
      <c r="D70" s="80"/>
      <c r="E70" s="85" t="s">
        <v>102</v>
      </c>
      <c r="F70" s="85"/>
    </row>
    <row r="71" spans="1:6" s="6" customFormat="1" ht="12.75" customHeight="1">
      <c r="A71" s="104" t="s">
        <v>3</v>
      </c>
      <c r="B71" s="105"/>
      <c r="C71" s="49"/>
      <c r="D71" s="3"/>
    </row>
    <row r="72" spans="1:6" s="6" customFormat="1" ht="12.75" customHeight="1">
      <c r="A72" s="50"/>
      <c r="B72" s="49"/>
      <c r="C72" s="49"/>
      <c r="D72" s="3"/>
    </row>
    <row r="73" spans="1:6" s="6" customFormat="1" ht="15.5">
      <c r="A73" s="106" t="s">
        <v>150</v>
      </c>
      <c r="B73" s="106"/>
      <c r="C73" s="106"/>
      <c r="D73" s="106"/>
      <c r="E73" s="107" t="s">
        <v>152</v>
      </c>
      <c r="F73" s="107"/>
    </row>
    <row r="74" spans="1:6" s="6" customFormat="1" ht="12.75" customHeight="1">
      <c r="A74" s="99" t="s">
        <v>4</v>
      </c>
      <c r="B74" s="99"/>
      <c r="C74" s="99"/>
      <c r="D74" s="99"/>
      <c r="E74" s="85" t="s">
        <v>102</v>
      </c>
      <c r="F74" s="85"/>
    </row>
    <row r="75" spans="1:6" s="6" customFormat="1">
      <c r="D75" s="3"/>
    </row>
    <row r="76" spans="1:6" s="6" customFormat="1">
      <c r="D76" s="3"/>
    </row>
    <row r="77" spans="1:6" s="6" customFormat="1">
      <c r="D77" s="3"/>
    </row>
    <row r="78" spans="1:6" s="6" customFormat="1">
      <c r="D78" s="3"/>
    </row>
    <row r="79" spans="1:6" s="6" customFormat="1">
      <c r="D79" s="3"/>
    </row>
    <row r="80" spans="1:6" s="6" customFormat="1">
      <c r="D80" s="3"/>
    </row>
    <row r="81" spans="4:4" s="6" customFormat="1">
      <c r="D81" s="3"/>
    </row>
    <row r="82" spans="4:4" s="6" customFormat="1">
      <c r="D82" s="3"/>
    </row>
    <row r="83" spans="4:4" s="6" customFormat="1">
      <c r="D83" s="3"/>
    </row>
    <row r="84" spans="4:4" s="6" customFormat="1">
      <c r="D84" s="3"/>
    </row>
    <row r="85" spans="4:4" s="6" customFormat="1">
      <c r="D85" s="3"/>
    </row>
    <row r="86" spans="4:4" s="6" customFormat="1">
      <c r="D86" s="3"/>
    </row>
    <row r="87" spans="4:4" s="6" customFormat="1">
      <c r="D87" s="3"/>
    </row>
    <row r="88" spans="4:4" s="6" customFormat="1">
      <c r="D88" s="3"/>
    </row>
    <row r="89" spans="4:4" s="6" customFormat="1">
      <c r="D89" s="3"/>
    </row>
    <row r="90" spans="4:4" s="6" customFormat="1">
      <c r="D90" s="3"/>
    </row>
    <row r="91" spans="4:4" s="6" customFormat="1">
      <c r="D91" s="3"/>
    </row>
    <row r="92" spans="4:4" s="6" customFormat="1">
      <c r="D92" s="3"/>
    </row>
    <row r="93" spans="4:4" s="6" customFormat="1">
      <c r="D93" s="3"/>
    </row>
    <row r="94" spans="4:4" s="6" customFormat="1">
      <c r="D94" s="3"/>
    </row>
  </sheetData>
  <mergeCells count="24">
    <mergeCell ref="A74:D74"/>
    <mergeCell ref="E74:F74"/>
    <mergeCell ref="B67:C67"/>
    <mergeCell ref="E70:F70"/>
    <mergeCell ref="E69:F69"/>
    <mergeCell ref="A69:D69"/>
    <mergeCell ref="A71:B71"/>
    <mergeCell ref="A73:D73"/>
    <mergeCell ref="E73:F73"/>
    <mergeCell ref="B17:C17"/>
    <mergeCell ref="A70:D70"/>
    <mergeCell ref="C16:F16"/>
    <mergeCell ref="D2:F2"/>
    <mergeCell ref="D3:F3"/>
    <mergeCell ref="A4:F4"/>
    <mergeCell ref="A15:F15"/>
    <mergeCell ref="A11:G11"/>
    <mergeCell ref="A12:G12"/>
    <mergeCell ref="A14:G14"/>
    <mergeCell ref="A5:G5"/>
    <mergeCell ref="A6:G6"/>
    <mergeCell ref="A7:G7"/>
    <mergeCell ref="A8:G9"/>
    <mergeCell ref="A10:E10"/>
  </mergeCells>
  <phoneticPr fontId="10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69" orientation="portrait" r:id="rId1"/>
  <headerFooter alignWithMargins="0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showGridLines="0" tabSelected="1" view="pageBreakPreview" zoomScaleNormal="100" zoomScaleSheetLayoutView="100" workbookViewId="0">
      <selection activeCell="D3" sqref="D3"/>
    </sheetView>
  </sheetViews>
  <sheetFormatPr defaultColWidth="9.1796875" defaultRowHeight="12.5"/>
  <cols>
    <col min="1" max="1" width="6.54296875" style="51" customWidth="1"/>
    <col min="2" max="2" width="1.54296875" style="51" hidden="1" customWidth="1"/>
    <col min="3" max="3" width="30.1796875" style="51" customWidth="1"/>
    <col min="4" max="4" width="18.26953125" style="51" customWidth="1"/>
    <col min="5" max="5" width="0" style="51" hidden="1" customWidth="1"/>
    <col min="6" max="6" width="11.7265625" style="51" customWidth="1"/>
    <col min="7" max="9" width="13.1796875" style="51" customWidth="1"/>
    <col min="10" max="16384" width="9.1796875" style="51"/>
  </cols>
  <sheetData>
    <row r="1" spans="1:9" ht="13">
      <c r="G1" s="52"/>
    </row>
    <row r="2" spans="1:9" ht="15.5">
      <c r="D2" s="53"/>
      <c r="G2" s="54" t="s">
        <v>105</v>
      </c>
      <c r="H2" s="55"/>
      <c r="I2" s="55"/>
    </row>
    <row r="3" spans="1:9" ht="15.5">
      <c r="G3" s="54" t="s">
        <v>8</v>
      </c>
      <c r="H3" s="55"/>
      <c r="I3" s="55"/>
    </row>
    <row r="4" spans="1:9" s="75" customFormat="1" ht="15.5">
      <c r="G4" s="54"/>
      <c r="H4" s="55"/>
      <c r="I4" s="55"/>
    </row>
    <row r="5" spans="1:9" s="75" customFormat="1" ht="15">
      <c r="A5" s="121" t="s">
        <v>147</v>
      </c>
      <c r="B5" s="122"/>
      <c r="C5" s="122"/>
      <c r="D5" s="122"/>
      <c r="E5" s="122"/>
      <c r="F5" s="122"/>
      <c r="G5" s="122"/>
      <c r="H5" s="122"/>
      <c r="I5" s="122"/>
    </row>
    <row r="6" spans="1:9" s="75" customFormat="1" ht="14">
      <c r="A6" s="123" t="s">
        <v>12</v>
      </c>
      <c r="B6" s="124"/>
      <c r="C6" s="124"/>
      <c r="D6" s="124"/>
      <c r="E6" s="124"/>
      <c r="F6" s="124"/>
      <c r="G6" s="124"/>
      <c r="H6" s="124"/>
      <c r="I6" s="124"/>
    </row>
    <row r="7" spans="1:9" s="75" customFormat="1" ht="15.5">
      <c r="A7" s="121" t="s">
        <v>148</v>
      </c>
      <c r="B7" s="125"/>
      <c r="C7" s="125"/>
      <c r="D7" s="125"/>
      <c r="E7" s="125"/>
      <c r="F7" s="125"/>
      <c r="G7" s="125"/>
      <c r="H7" s="125"/>
      <c r="I7" s="125"/>
    </row>
    <row r="8" spans="1:9" s="75" customFormat="1" ht="14">
      <c r="A8" s="123" t="s">
        <v>0</v>
      </c>
      <c r="B8" s="124"/>
      <c r="C8" s="124"/>
      <c r="D8" s="124"/>
      <c r="E8" s="124"/>
      <c r="F8" s="124"/>
      <c r="G8" s="124"/>
      <c r="H8" s="124"/>
      <c r="I8" s="124"/>
    </row>
    <row r="9" spans="1:9" s="75" customFormat="1" ht="14">
      <c r="A9" s="123" t="s">
        <v>1</v>
      </c>
      <c r="B9" s="132"/>
      <c r="C9" s="132"/>
      <c r="D9" s="132"/>
      <c r="E9" s="132"/>
      <c r="F9" s="132"/>
      <c r="G9" s="132"/>
      <c r="H9" s="132"/>
      <c r="I9" s="132"/>
    </row>
    <row r="10" spans="1:9" s="75" customFormat="1" ht="6" customHeight="1">
      <c r="A10" s="133"/>
      <c r="B10" s="124"/>
      <c r="C10" s="124"/>
      <c r="D10" s="124"/>
      <c r="E10" s="124"/>
      <c r="F10" s="124"/>
      <c r="G10" s="124"/>
      <c r="H10" s="124"/>
      <c r="I10" s="124"/>
    </row>
    <row r="11" spans="1:9" s="75" customFormat="1" ht="14">
      <c r="A11" s="126" t="s">
        <v>106</v>
      </c>
      <c r="B11" s="127"/>
      <c r="C11" s="127"/>
      <c r="D11" s="127"/>
      <c r="E11" s="127"/>
      <c r="F11" s="127"/>
      <c r="G11" s="127"/>
      <c r="H11" s="127"/>
      <c r="I11" s="127"/>
    </row>
    <row r="12" spans="1:9" s="75" customFormat="1" ht="5.25" customHeight="1">
      <c r="A12" s="123"/>
      <c r="B12" s="124"/>
      <c r="C12" s="124"/>
      <c r="D12" s="124"/>
      <c r="E12" s="124"/>
      <c r="F12" s="124"/>
      <c r="G12" s="124"/>
      <c r="H12" s="124"/>
      <c r="I12" s="124"/>
    </row>
    <row r="13" spans="1:9" s="75" customFormat="1" ht="14">
      <c r="A13" s="126" t="s">
        <v>153</v>
      </c>
      <c r="B13" s="127"/>
      <c r="C13" s="127"/>
      <c r="D13" s="127"/>
      <c r="E13" s="127"/>
      <c r="F13" s="127"/>
      <c r="G13" s="127"/>
      <c r="H13" s="127"/>
      <c r="I13" s="127"/>
    </row>
    <row r="14" spans="1:9" s="75" customFormat="1" ht="9.75" customHeight="1">
      <c r="A14" s="73"/>
      <c r="B14" s="74"/>
      <c r="C14" s="74"/>
      <c r="D14" s="74"/>
      <c r="E14" s="74"/>
      <c r="F14" s="74"/>
      <c r="G14" s="74"/>
      <c r="H14" s="74"/>
      <c r="I14" s="74"/>
    </row>
    <row r="15" spans="1:9" s="75" customFormat="1" ht="14">
      <c r="A15" s="123" t="s">
        <v>154</v>
      </c>
      <c r="B15" s="124"/>
      <c r="C15" s="124"/>
      <c r="D15" s="124"/>
      <c r="E15" s="124"/>
      <c r="F15" s="124"/>
      <c r="G15" s="124"/>
      <c r="H15" s="124"/>
      <c r="I15" s="124"/>
    </row>
    <row r="16" spans="1:9" ht="14">
      <c r="A16" s="129" t="s">
        <v>146</v>
      </c>
      <c r="B16" s="130"/>
      <c r="C16" s="130"/>
      <c r="D16" s="130"/>
      <c r="E16" s="130"/>
      <c r="F16" s="130"/>
      <c r="G16" s="130"/>
      <c r="H16" s="130"/>
      <c r="I16" s="130"/>
    </row>
    <row r="17" spans="1:9" ht="50.15" customHeight="1">
      <c r="A17" s="128" t="s">
        <v>7</v>
      </c>
      <c r="B17" s="128"/>
      <c r="C17" s="131" t="s">
        <v>16</v>
      </c>
      <c r="D17" s="119"/>
      <c r="E17" s="119"/>
      <c r="F17" s="119"/>
      <c r="G17" s="56" t="s">
        <v>107</v>
      </c>
      <c r="H17" s="56" t="s">
        <v>108</v>
      </c>
      <c r="I17" s="56" t="s">
        <v>109</v>
      </c>
    </row>
    <row r="18" spans="1:9" ht="15.5">
      <c r="A18" s="120" t="s">
        <v>20</v>
      </c>
      <c r="B18" s="120"/>
      <c r="C18" s="120" t="s">
        <v>110</v>
      </c>
      <c r="D18" s="119"/>
      <c r="E18" s="119"/>
      <c r="F18" s="119"/>
      <c r="G18" s="58"/>
      <c r="H18" s="72">
        <f>H20+H27</f>
        <v>9204676.5700000003</v>
      </c>
      <c r="I18" s="59">
        <f>I20+I27</f>
        <v>4216521.3899999997</v>
      </c>
    </row>
    <row r="19" spans="1:9" ht="15.5">
      <c r="A19" s="117" t="s">
        <v>22</v>
      </c>
      <c r="B19" s="117"/>
      <c r="C19" s="118" t="s">
        <v>111</v>
      </c>
      <c r="D19" s="119"/>
      <c r="E19" s="119"/>
      <c r="F19" s="119"/>
      <c r="G19" s="60"/>
      <c r="H19" s="60"/>
      <c r="I19" s="57"/>
    </row>
    <row r="20" spans="1:9" ht="15.5">
      <c r="A20" s="117" t="s">
        <v>24</v>
      </c>
      <c r="B20" s="117"/>
      <c r="C20" s="118" t="s">
        <v>112</v>
      </c>
      <c r="D20" s="119"/>
      <c r="E20" s="119"/>
      <c r="F20" s="119"/>
      <c r="G20" s="60"/>
      <c r="H20" s="71">
        <f>SUM(H21)</f>
        <v>9154721.0099999998</v>
      </c>
      <c r="I20" s="57">
        <f>SUM(I21)</f>
        <v>4162986.44</v>
      </c>
    </row>
    <row r="21" spans="1:9" ht="15.5">
      <c r="A21" s="117" t="s">
        <v>113</v>
      </c>
      <c r="B21" s="117"/>
      <c r="C21" s="117" t="s">
        <v>9</v>
      </c>
      <c r="D21" s="119"/>
      <c r="E21" s="119"/>
      <c r="F21" s="119"/>
      <c r="G21" s="60"/>
      <c r="H21" s="71">
        <f>SUM(H22)</f>
        <v>9154721.0099999998</v>
      </c>
      <c r="I21" s="57">
        <f>SUM(I22)</f>
        <v>4162986.44</v>
      </c>
    </row>
    <row r="22" spans="1:9" ht="15.5">
      <c r="A22" s="117" t="s">
        <v>114</v>
      </c>
      <c r="B22" s="117"/>
      <c r="C22" s="117" t="s">
        <v>115</v>
      </c>
      <c r="D22" s="119"/>
      <c r="E22" s="119"/>
      <c r="F22" s="119"/>
      <c r="G22" s="60"/>
      <c r="H22" s="60">
        <v>9154721.0099999998</v>
      </c>
      <c r="I22" s="57">
        <v>4162986.44</v>
      </c>
    </row>
    <row r="23" spans="1:9" ht="15.5">
      <c r="A23" s="117" t="s">
        <v>116</v>
      </c>
      <c r="B23" s="117"/>
      <c r="C23" s="117" t="s">
        <v>117</v>
      </c>
      <c r="D23" s="119"/>
      <c r="E23" s="119"/>
      <c r="F23" s="119"/>
      <c r="G23" s="60"/>
      <c r="H23" s="60"/>
      <c r="I23" s="57"/>
    </row>
    <row r="24" spans="1:9" ht="15.5">
      <c r="A24" s="117" t="s">
        <v>118</v>
      </c>
      <c r="B24" s="117"/>
      <c r="C24" s="117" t="s">
        <v>10</v>
      </c>
      <c r="D24" s="119"/>
      <c r="E24" s="119"/>
      <c r="F24" s="119"/>
      <c r="G24" s="60"/>
      <c r="H24" s="60"/>
      <c r="I24" s="57"/>
    </row>
    <row r="25" spans="1:9" ht="15.5">
      <c r="A25" s="117" t="s">
        <v>119</v>
      </c>
      <c r="B25" s="117"/>
      <c r="C25" s="117" t="s">
        <v>120</v>
      </c>
      <c r="D25" s="119"/>
      <c r="E25" s="119"/>
      <c r="F25" s="119"/>
      <c r="G25" s="60"/>
      <c r="H25" s="60"/>
      <c r="I25" s="57"/>
    </row>
    <row r="26" spans="1:9" ht="15.5">
      <c r="A26" s="117" t="s">
        <v>121</v>
      </c>
      <c r="B26" s="117"/>
      <c r="C26" s="117" t="s">
        <v>122</v>
      </c>
      <c r="D26" s="119"/>
      <c r="E26" s="119"/>
      <c r="F26" s="119"/>
      <c r="G26" s="60"/>
      <c r="H26" s="60"/>
      <c r="I26" s="57"/>
    </row>
    <row r="27" spans="1:9" ht="15.5">
      <c r="A27" s="117" t="s">
        <v>26</v>
      </c>
      <c r="B27" s="117"/>
      <c r="C27" s="117" t="s">
        <v>123</v>
      </c>
      <c r="D27" s="119"/>
      <c r="E27" s="119"/>
      <c r="F27" s="119"/>
      <c r="G27" s="60"/>
      <c r="H27" s="71">
        <f>SUM(H28)</f>
        <v>49955.56</v>
      </c>
      <c r="I27" s="57">
        <f>SUM(I28)</f>
        <v>53534.95</v>
      </c>
    </row>
    <row r="28" spans="1:9" ht="15.5">
      <c r="A28" s="117" t="s">
        <v>124</v>
      </c>
      <c r="B28" s="117"/>
      <c r="C28" s="117" t="s">
        <v>125</v>
      </c>
      <c r="D28" s="119"/>
      <c r="E28" s="119"/>
      <c r="F28" s="119"/>
      <c r="G28" s="60"/>
      <c r="H28" s="60">
        <v>49955.56</v>
      </c>
      <c r="I28" s="57">
        <v>53534.95</v>
      </c>
    </row>
    <row r="29" spans="1:9" ht="15.5">
      <c r="A29" s="117" t="s">
        <v>126</v>
      </c>
      <c r="B29" s="117"/>
      <c r="C29" s="117" t="s">
        <v>127</v>
      </c>
      <c r="D29" s="119"/>
      <c r="E29" s="119"/>
      <c r="F29" s="119"/>
      <c r="G29" s="60"/>
      <c r="H29" s="60"/>
      <c r="I29" s="57"/>
    </row>
    <row r="30" spans="1:9" ht="15.5">
      <c r="A30" s="120" t="s">
        <v>30</v>
      </c>
      <c r="B30" s="120"/>
      <c r="C30" s="120" t="s">
        <v>128</v>
      </c>
      <c r="D30" s="119"/>
      <c r="E30" s="119"/>
      <c r="F30" s="119"/>
      <c r="G30" s="60"/>
      <c r="H30" s="71">
        <f>SUM(H31:H34)</f>
        <v>8409457.3399999999</v>
      </c>
      <c r="I30" s="57">
        <f>SUM(I31:I34)</f>
        <v>3877858.31</v>
      </c>
    </row>
    <row r="31" spans="1:9" ht="15.5">
      <c r="A31" s="117" t="s">
        <v>22</v>
      </c>
      <c r="B31" s="117"/>
      <c r="C31" s="117" t="s">
        <v>129</v>
      </c>
      <c r="D31" s="119"/>
      <c r="E31" s="119"/>
      <c r="F31" s="119"/>
      <c r="G31" s="58"/>
      <c r="H31" s="58"/>
      <c r="I31" s="59"/>
    </row>
    <row r="32" spans="1:9" ht="15.5">
      <c r="A32" s="117" t="s">
        <v>24</v>
      </c>
      <c r="B32" s="117"/>
      <c r="C32" s="118" t="s">
        <v>130</v>
      </c>
      <c r="D32" s="119"/>
      <c r="E32" s="119"/>
      <c r="F32" s="119"/>
      <c r="G32" s="58"/>
      <c r="H32" s="58"/>
      <c r="I32" s="59"/>
    </row>
    <row r="33" spans="1:9" ht="15.5">
      <c r="A33" s="117" t="s">
        <v>26</v>
      </c>
      <c r="B33" s="117"/>
      <c r="C33" s="118" t="s">
        <v>131</v>
      </c>
      <c r="D33" s="119"/>
      <c r="E33" s="119"/>
      <c r="F33" s="119"/>
      <c r="G33" s="58"/>
      <c r="H33" s="58">
        <v>8409450.3300000001</v>
      </c>
      <c r="I33" s="59">
        <v>3877848.41</v>
      </c>
    </row>
    <row r="34" spans="1:9" ht="15.5">
      <c r="A34" s="117" t="s">
        <v>28</v>
      </c>
      <c r="B34" s="117"/>
      <c r="C34" s="118" t="s">
        <v>132</v>
      </c>
      <c r="D34" s="119"/>
      <c r="E34" s="119"/>
      <c r="F34" s="119"/>
      <c r="G34" s="58"/>
      <c r="H34" s="58">
        <v>7.01</v>
      </c>
      <c r="I34" s="59">
        <v>9.9</v>
      </c>
    </row>
    <row r="35" spans="1:9" ht="15.5">
      <c r="A35" s="116" t="s">
        <v>32</v>
      </c>
      <c r="B35" s="116"/>
      <c r="C35" s="134" t="s">
        <v>133</v>
      </c>
      <c r="D35" s="119"/>
      <c r="E35" s="119"/>
      <c r="F35" s="119"/>
      <c r="G35" s="58"/>
      <c r="H35" s="58">
        <f>H18-H30</f>
        <v>795219.23000000045</v>
      </c>
      <c r="I35" s="58">
        <f>I18-I30</f>
        <v>338663.07999999961</v>
      </c>
    </row>
    <row r="36" spans="1:9" ht="15.5">
      <c r="A36" s="116" t="s">
        <v>57</v>
      </c>
      <c r="B36" s="116"/>
      <c r="C36" s="120" t="s">
        <v>134</v>
      </c>
      <c r="D36" s="119"/>
      <c r="E36" s="119"/>
      <c r="F36" s="119"/>
      <c r="G36" s="58"/>
      <c r="H36" s="58"/>
      <c r="I36" s="58"/>
    </row>
    <row r="37" spans="1:9" ht="15.5">
      <c r="A37" s="58" t="s">
        <v>22</v>
      </c>
      <c r="B37" s="60"/>
      <c r="C37" s="138" t="s">
        <v>135</v>
      </c>
      <c r="D37" s="139"/>
      <c r="E37" s="139"/>
      <c r="F37" s="140"/>
      <c r="G37" s="58"/>
      <c r="H37" s="58"/>
      <c r="I37" s="58"/>
    </row>
    <row r="38" spans="1:9" ht="15.5">
      <c r="A38" s="58" t="s">
        <v>24</v>
      </c>
      <c r="B38" s="60"/>
      <c r="C38" s="138" t="s">
        <v>136</v>
      </c>
      <c r="D38" s="139"/>
      <c r="E38" s="139"/>
      <c r="F38" s="140"/>
      <c r="G38" s="58"/>
      <c r="H38" s="58"/>
      <c r="I38" s="58"/>
    </row>
    <row r="39" spans="1:9" ht="15.5">
      <c r="A39" s="58" t="s">
        <v>26</v>
      </c>
      <c r="B39" s="60"/>
      <c r="C39" s="138" t="s">
        <v>137</v>
      </c>
      <c r="D39" s="139"/>
      <c r="E39" s="139"/>
      <c r="F39" s="140"/>
      <c r="G39" s="58"/>
      <c r="H39" s="58"/>
      <c r="I39" s="58"/>
    </row>
    <row r="40" spans="1:9" ht="15.5">
      <c r="A40" s="116" t="s">
        <v>64</v>
      </c>
      <c r="B40" s="116"/>
      <c r="C40" s="134" t="s">
        <v>138</v>
      </c>
      <c r="D40" s="119"/>
      <c r="E40" s="119"/>
      <c r="F40" s="119"/>
      <c r="G40" s="58"/>
      <c r="H40" s="58">
        <v>94617.3</v>
      </c>
      <c r="I40" s="58">
        <v>-34502.97</v>
      </c>
    </row>
    <row r="41" spans="1:9" ht="30" customHeight="1">
      <c r="A41" s="57" t="s">
        <v>94</v>
      </c>
      <c r="B41" s="60" t="s">
        <v>94</v>
      </c>
      <c r="C41" s="135" t="s">
        <v>139</v>
      </c>
      <c r="D41" s="136"/>
      <c r="E41" s="136"/>
      <c r="F41" s="137"/>
      <c r="G41" s="57"/>
      <c r="H41" s="58"/>
      <c r="I41" s="58"/>
    </row>
    <row r="42" spans="1:9" ht="30" customHeight="1">
      <c r="A42" s="57" t="s">
        <v>103</v>
      </c>
      <c r="B42" s="60" t="s">
        <v>103</v>
      </c>
      <c r="C42" s="120" t="s">
        <v>140</v>
      </c>
      <c r="D42" s="119"/>
      <c r="E42" s="119"/>
      <c r="F42" s="119"/>
      <c r="G42" s="57"/>
      <c r="H42" s="58">
        <f>H44</f>
        <v>889836.53000000049</v>
      </c>
      <c r="I42" s="58">
        <f>I44</f>
        <v>304160.10999999964</v>
      </c>
    </row>
    <row r="43" spans="1:9" ht="15.5">
      <c r="A43" s="57" t="s">
        <v>141</v>
      </c>
      <c r="B43" s="60" t="s">
        <v>141</v>
      </c>
      <c r="C43" s="120" t="s">
        <v>142</v>
      </c>
      <c r="D43" s="119"/>
      <c r="E43" s="119"/>
      <c r="F43" s="119"/>
      <c r="G43" s="57"/>
      <c r="H43" s="58"/>
      <c r="I43" s="58"/>
    </row>
    <row r="44" spans="1:9" ht="15.5">
      <c r="A44" s="57" t="s">
        <v>22</v>
      </c>
      <c r="B44" s="60" t="s">
        <v>22</v>
      </c>
      <c r="C44" s="120" t="s">
        <v>143</v>
      </c>
      <c r="D44" s="119"/>
      <c r="E44" s="119"/>
      <c r="F44" s="119"/>
      <c r="G44" s="58"/>
      <c r="H44" s="58">
        <f>H35+H40</f>
        <v>889836.53000000049</v>
      </c>
      <c r="I44" s="58">
        <f>I35+I40</f>
        <v>304160.10999999964</v>
      </c>
    </row>
    <row r="45" spans="1:9" ht="13">
      <c r="A45" s="61"/>
      <c r="B45" s="61"/>
      <c r="C45" s="61"/>
      <c r="D45" s="61"/>
    </row>
    <row r="46" spans="1:9" ht="15.5">
      <c r="A46" s="110" t="s">
        <v>149</v>
      </c>
      <c r="B46" s="110"/>
      <c r="C46" s="110"/>
      <c r="D46" s="110"/>
      <c r="E46" s="110"/>
      <c r="F46" s="110"/>
      <c r="G46" s="62" t="s">
        <v>144</v>
      </c>
      <c r="H46" s="112" t="s">
        <v>151</v>
      </c>
      <c r="I46" s="112"/>
    </row>
    <row r="47" spans="1:9" ht="13.5" customHeight="1">
      <c r="A47" s="111" t="s">
        <v>5</v>
      </c>
      <c r="B47" s="111"/>
      <c r="C47" s="111"/>
      <c r="D47" s="111"/>
      <c r="E47" s="111"/>
      <c r="F47" s="111"/>
      <c r="G47" s="64" t="s">
        <v>145</v>
      </c>
      <c r="H47" s="113" t="s">
        <v>102</v>
      </c>
      <c r="I47" s="113"/>
    </row>
    <row r="48" spans="1:9" ht="15" customHeight="1">
      <c r="A48" s="63"/>
      <c r="B48" s="63"/>
      <c r="C48" s="63"/>
      <c r="D48" s="63"/>
      <c r="E48" s="63"/>
      <c r="F48" s="63"/>
      <c r="G48" s="64"/>
      <c r="H48" s="65"/>
      <c r="I48" s="65"/>
    </row>
    <row r="49" spans="1:9" ht="15.5">
      <c r="A49" s="115" t="s">
        <v>150</v>
      </c>
      <c r="B49" s="115"/>
      <c r="C49" s="115"/>
      <c r="D49" s="115"/>
      <c r="E49" s="115"/>
      <c r="F49" s="115"/>
      <c r="G49" s="66" t="s">
        <v>144</v>
      </c>
      <c r="H49" s="114" t="s">
        <v>152</v>
      </c>
      <c r="I49" s="114"/>
    </row>
    <row r="50" spans="1:9" ht="13">
      <c r="A50" s="108" t="s">
        <v>6</v>
      </c>
      <c r="B50" s="108"/>
      <c r="C50" s="108"/>
      <c r="D50" s="108"/>
      <c r="E50" s="108"/>
      <c r="F50" s="108"/>
      <c r="G50" s="67" t="s">
        <v>145</v>
      </c>
      <c r="H50" s="109" t="s">
        <v>102</v>
      </c>
      <c r="I50" s="109"/>
    </row>
  </sheetData>
  <mergeCells count="68">
    <mergeCell ref="C44:F44"/>
    <mergeCell ref="C35:F35"/>
    <mergeCell ref="C36:F36"/>
    <mergeCell ref="C40:F40"/>
    <mergeCell ref="C41:F41"/>
    <mergeCell ref="C37:F37"/>
    <mergeCell ref="C38:F38"/>
    <mergeCell ref="C39:F39"/>
    <mergeCell ref="C42:F42"/>
    <mergeCell ref="A8:I8"/>
    <mergeCell ref="A9:I9"/>
    <mergeCell ref="A10:I10"/>
    <mergeCell ref="A30:B30"/>
    <mergeCell ref="A28:B28"/>
    <mergeCell ref="A29:B29"/>
    <mergeCell ref="A25:B25"/>
    <mergeCell ref="C23:F23"/>
    <mergeCell ref="C24:F24"/>
    <mergeCell ref="C25:F25"/>
    <mergeCell ref="C26:F26"/>
    <mergeCell ref="C27:F27"/>
    <mergeCell ref="A13:I13"/>
    <mergeCell ref="C18:F18"/>
    <mergeCell ref="C29:F29"/>
    <mergeCell ref="C19:F19"/>
    <mergeCell ref="C30:F30"/>
    <mergeCell ref="C31:F31"/>
    <mergeCell ref="A26:B26"/>
    <mergeCell ref="A27:B27"/>
    <mergeCell ref="C28:F28"/>
    <mergeCell ref="A20:B20"/>
    <mergeCell ref="A21:B21"/>
    <mergeCell ref="A16:I16"/>
    <mergeCell ref="C17:F17"/>
    <mergeCell ref="A24:B24"/>
    <mergeCell ref="C20:F20"/>
    <mergeCell ref="C21:F21"/>
    <mergeCell ref="C22:F22"/>
    <mergeCell ref="C32:F32"/>
    <mergeCell ref="C33:F33"/>
    <mergeCell ref="C34:F34"/>
    <mergeCell ref="C43:F43"/>
    <mergeCell ref="A5:I5"/>
    <mergeCell ref="A6:I6"/>
    <mergeCell ref="A7:I7"/>
    <mergeCell ref="A22:B22"/>
    <mergeCell ref="A23:B23"/>
    <mergeCell ref="A31:B31"/>
    <mergeCell ref="A11:I11"/>
    <mergeCell ref="A12:I12"/>
    <mergeCell ref="A15:I15"/>
    <mergeCell ref="A18:B18"/>
    <mergeCell ref="A17:B17"/>
    <mergeCell ref="A19:B19"/>
    <mergeCell ref="A36:B36"/>
    <mergeCell ref="A40:B40"/>
    <mergeCell ref="A32:B32"/>
    <mergeCell ref="A33:B33"/>
    <mergeCell ref="A34:B34"/>
    <mergeCell ref="A35:B35"/>
    <mergeCell ref="A50:F50"/>
    <mergeCell ref="H50:I50"/>
    <mergeCell ref="A46:F46"/>
    <mergeCell ref="A47:F47"/>
    <mergeCell ref="H46:I46"/>
    <mergeCell ref="H47:I47"/>
    <mergeCell ref="H49:I49"/>
    <mergeCell ref="A49:F49"/>
  </mergeCells>
  <phoneticPr fontId="12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2_VSAFAS_1p</vt:lpstr>
      <vt:lpstr>3_VSAFAS_1p</vt:lpstr>
      <vt:lpstr>'2_VSAFAS_1p'!Print_Area</vt:lpstr>
      <vt:lpstr>'3_VSAFAS_1p'!Print_Area</vt:lpstr>
      <vt:lpstr>'2_VSAFAS_1p'!Print_Titles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IRT</cp:lastModifiedBy>
  <cp:lastPrinted>2020-05-27T12:10:39Z</cp:lastPrinted>
  <dcterms:created xsi:type="dcterms:W3CDTF">2013-02-01T07:28:35Z</dcterms:created>
  <dcterms:modified xsi:type="dcterms:W3CDTF">2021-02-22T13:28:43Z</dcterms:modified>
</cp:coreProperties>
</file>