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arybos narių išmokos\patikslinti skaičiai\"/>
    </mc:Choice>
  </mc:AlternateContent>
  <bookViews>
    <workbookView xWindow="0" yWindow="0" windowWidth="23040" windowHeight="9390" activeTab="1"/>
  </bookViews>
  <sheets>
    <sheet name="Lapas1" sheetId="1" r:id="rId1"/>
    <sheet name="Lapas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2" i="2" l="1"/>
  <c r="E282" i="2"/>
  <c r="D282" i="2"/>
  <c r="C282" i="2"/>
  <c r="G280" i="2"/>
  <c r="E280" i="2"/>
  <c r="G28" i="2" l="1"/>
  <c r="E28" i="2"/>
  <c r="C28" i="2"/>
  <c r="E439" i="2" l="1"/>
  <c r="D439" i="2"/>
  <c r="E443" i="2"/>
  <c r="D443" i="2"/>
  <c r="E442" i="2"/>
  <c r="E441" i="2"/>
  <c r="E440" i="2"/>
  <c r="E444" i="2" l="1"/>
  <c r="G435" i="2"/>
  <c r="F427" i="2"/>
  <c r="F426" i="2"/>
  <c r="F425" i="2"/>
  <c r="F424" i="2"/>
  <c r="F423" i="2"/>
  <c r="F435" i="2" s="1"/>
  <c r="G417" i="2"/>
  <c r="F409" i="2"/>
  <c r="F408" i="2"/>
  <c r="F407" i="2"/>
  <c r="F406" i="2"/>
  <c r="F405" i="2"/>
  <c r="G399" i="2"/>
  <c r="F391" i="2"/>
  <c r="F390" i="2"/>
  <c r="F389" i="2"/>
  <c r="F388" i="2"/>
  <c r="F387" i="2"/>
  <c r="G381" i="2"/>
  <c r="F373" i="2"/>
  <c r="F372" i="2"/>
  <c r="F371" i="2"/>
  <c r="F370" i="2"/>
  <c r="F369" i="2"/>
  <c r="G363" i="2"/>
  <c r="F355" i="2"/>
  <c r="F354" i="2"/>
  <c r="F353" i="2"/>
  <c r="F352" i="2"/>
  <c r="F351" i="2"/>
  <c r="G345" i="2"/>
  <c r="F337" i="2"/>
  <c r="F336" i="2"/>
  <c r="F335" i="2"/>
  <c r="F334" i="2"/>
  <c r="F333" i="2"/>
  <c r="G327" i="2"/>
  <c r="F319" i="2"/>
  <c r="F318" i="2"/>
  <c r="F317" i="2"/>
  <c r="F316" i="2"/>
  <c r="F315" i="2"/>
  <c r="G309" i="2"/>
  <c r="F301" i="2"/>
  <c r="F300" i="2"/>
  <c r="F299" i="2"/>
  <c r="F298" i="2"/>
  <c r="F297" i="2"/>
  <c r="G291" i="2"/>
  <c r="F283" i="2"/>
  <c r="F282" i="2"/>
  <c r="F281" i="2"/>
  <c r="F280" i="2"/>
  <c r="F279" i="2"/>
  <c r="G273" i="2"/>
  <c r="F265" i="2"/>
  <c r="F264" i="2"/>
  <c r="F263" i="2"/>
  <c r="F262" i="2"/>
  <c r="F261" i="2"/>
  <c r="G255" i="2"/>
  <c r="F247" i="2"/>
  <c r="F246" i="2"/>
  <c r="F245" i="2"/>
  <c r="F244" i="2"/>
  <c r="F243" i="2"/>
  <c r="G237" i="2"/>
  <c r="F229" i="2"/>
  <c r="F228" i="2"/>
  <c r="F227" i="2"/>
  <c r="F226" i="2"/>
  <c r="F225" i="2"/>
  <c r="G201" i="2"/>
  <c r="F193" i="2"/>
  <c r="F192" i="2"/>
  <c r="F191" i="2"/>
  <c r="F190" i="2"/>
  <c r="F189" i="2"/>
  <c r="G183" i="2"/>
  <c r="F175" i="2"/>
  <c r="F174" i="2"/>
  <c r="F173" i="2"/>
  <c r="F172" i="2"/>
  <c r="F171" i="2"/>
  <c r="G165" i="2"/>
  <c r="F157" i="2"/>
  <c r="F156" i="2"/>
  <c r="F155" i="2"/>
  <c r="F154" i="2"/>
  <c r="F153" i="2"/>
  <c r="G147" i="2"/>
  <c r="F139" i="2"/>
  <c r="F138" i="2"/>
  <c r="F137" i="2"/>
  <c r="F136" i="2"/>
  <c r="F135" i="2"/>
  <c r="G128" i="2"/>
  <c r="F120" i="2"/>
  <c r="F119" i="2"/>
  <c r="F118" i="2"/>
  <c r="D441" i="2" s="1"/>
  <c r="F117" i="2"/>
  <c r="F116" i="2"/>
  <c r="G109" i="2"/>
  <c r="F101" i="2"/>
  <c r="F100" i="2"/>
  <c r="F99" i="2"/>
  <c r="F98" i="2"/>
  <c r="F97" i="2"/>
  <c r="G91" i="2"/>
  <c r="F83" i="2"/>
  <c r="F82" i="2"/>
  <c r="F81" i="2"/>
  <c r="F80" i="2"/>
  <c r="F79" i="2"/>
  <c r="G73" i="2"/>
  <c r="F65" i="2"/>
  <c r="F64" i="2"/>
  <c r="F63" i="2"/>
  <c r="F62" i="2"/>
  <c r="F61" i="2"/>
  <c r="G55" i="2"/>
  <c r="F47" i="2"/>
  <c r="F46" i="2"/>
  <c r="F45" i="2"/>
  <c r="F44" i="2"/>
  <c r="F43" i="2"/>
  <c r="G37" i="2"/>
  <c r="F36" i="2"/>
  <c r="F35" i="2"/>
  <c r="F34" i="2"/>
  <c r="F33" i="2"/>
  <c r="F32" i="2"/>
  <c r="F31" i="2"/>
  <c r="F30" i="2"/>
  <c r="F29" i="2"/>
  <c r="F28" i="2"/>
  <c r="F27" i="2"/>
  <c r="F26" i="2"/>
  <c r="F25" i="2"/>
  <c r="D442" i="2" l="1"/>
  <c r="D440" i="2"/>
  <c r="D444" i="2" s="1"/>
  <c r="F363" i="2"/>
  <c r="F417" i="2"/>
  <c r="F399" i="2"/>
  <c r="F381" i="2"/>
  <c r="F345" i="2"/>
  <c r="F327" i="2"/>
  <c r="F309" i="2"/>
  <c r="F255" i="2"/>
  <c r="F165" i="2"/>
  <c r="F147" i="2"/>
  <c r="F128" i="2"/>
  <c r="F91" i="2"/>
  <c r="F55" i="2"/>
  <c r="F291" i="2"/>
  <c r="F273" i="2"/>
  <c r="F237" i="2"/>
  <c r="F201" i="2"/>
  <c r="F183" i="2"/>
  <c r="F109" i="2"/>
  <c r="F73" i="2"/>
  <c r="F37" i="2"/>
  <c r="G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19" i="2" l="1"/>
  <c r="F133" i="1"/>
  <c r="G398" i="1"/>
  <c r="F397" i="1"/>
  <c r="F396" i="1"/>
  <c r="F395" i="1"/>
  <c r="F394" i="1"/>
  <c r="F393" i="1"/>
  <c r="F392" i="1"/>
  <c r="F391" i="1"/>
  <c r="F390" i="1"/>
  <c r="F389" i="1"/>
  <c r="F388" i="1"/>
  <c r="F387" i="1"/>
  <c r="F386" i="1"/>
  <c r="F398" i="1" s="1"/>
  <c r="G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G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G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G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G16" i="1"/>
  <c r="G34" i="1"/>
  <c r="G52" i="1"/>
  <c r="G70" i="1"/>
  <c r="G88" i="1"/>
  <c r="G106" i="1"/>
  <c r="G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G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G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G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G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G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G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G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G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G143" i="1"/>
  <c r="F142" i="1"/>
  <c r="F141" i="1"/>
  <c r="F140" i="1"/>
  <c r="F139" i="1"/>
  <c r="F138" i="1"/>
  <c r="F137" i="1"/>
  <c r="F136" i="1"/>
  <c r="F135" i="1"/>
  <c r="F134" i="1"/>
  <c r="F132" i="1"/>
  <c r="F131" i="1"/>
  <c r="G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05" i="1"/>
  <c r="F104" i="1"/>
  <c r="F103" i="1"/>
  <c r="F102" i="1"/>
  <c r="F101" i="1"/>
  <c r="F100" i="1"/>
  <c r="F99" i="1"/>
  <c r="F98" i="1"/>
  <c r="F97" i="1"/>
  <c r="F96" i="1"/>
  <c r="F95" i="1"/>
  <c r="F94" i="1"/>
  <c r="F87" i="1"/>
  <c r="F86" i="1"/>
  <c r="F85" i="1"/>
  <c r="F84" i="1"/>
  <c r="F83" i="1"/>
  <c r="F82" i="1"/>
  <c r="F81" i="1"/>
  <c r="F80" i="1"/>
  <c r="F79" i="1"/>
  <c r="F78" i="1"/>
  <c r="F77" i="1"/>
  <c r="F76" i="1"/>
  <c r="F69" i="1"/>
  <c r="F68" i="1"/>
  <c r="F67" i="1"/>
  <c r="F66" i="1"/>
  <c r="F65" i="1"/>
  <c r="F64" i="1"/>
  <c r="F63" i="1"/>
  <c r="F62" i="1"/>
  <c r="F61" i="1"/>
  <c r="F60" i="1"/>
  <c r="F59" i="1"/>
  <c r="F58" i="1"/>
  <c r="F51" i="1"/>
  <c r="F50" i="1"/>
  <c r="F49" i="1"/>
  <c r="F48" i="1"/>
  <c r="F47" i="1"/>
  <c r="F46" i="1"/>
  <c r="F45" i="1"/>
  <c r="F44" i="1"/>
  <c r="F43" i="1"/>
  <c r="F42" i="1"/>
  <c r="F41" i="1"/>
  <c r="F40" i="1"/>
  <c r="F33" i="1"/>
  <c r="F32" i="1"/>
  <c r="F31" i="1"/>
  <c r="F30" i="1"/>
  <c r="F29" i="1"/>
  <c r="F28" i="1"/>
  <c r="F27" i="1"/>
  <c r="F26" i="1"/>
  <c r="F25" i="1"/>
  <c r="F24" i="1"/>
  <c r="F23" i="1"/>
  <c r="F22" i="1"/>
  <c r="F379" i="1" l="1"/>
  <c r="F360" i="1"/>
  <c r="F341" i="1"/>
  <c r="F269" i="1"/>
  <c r="F143" i="1"/>
  <c r="F287" i="1"/>
  <c r="F323" i="1"/>
  <c r="F180" i="1"/>
  <c r="F161" i="1"/>
  <c r="F88" i="1"/>
  <c r="F34" i="1"/>
  <c r="F305" i="1"/>
  <c r="F70" i="1"/>
  <c r="F251" i="1"/>
  <c r="F234" i="1"/>
  <c r="F216" i="1"/>
  <c r="F198" i="1"/>
  <c r="F124" i="1"/>
  <c r="F106" i="1"/>
  <c r="F52" i="1"/>
  <c r="F5" i="1"/>
  <c r="F6" i="1"/>
  <c r="F7" i="1"/>
  <c r="F8" i="1"/>
  <c r="F9" i="1"/>
  <c r="F10" i="1"/>
  <c r="F11" i="1"/>
  <c r="F12" i="1"/>
  <c r="F13" i="1"/>
  <c r="F14" i="1"/>
  <c r="F15" i="1"/>
  <c r="F4" i="1"/>
  <c r="F16" i="1" l="1"/>
</calcChain>
</file>

<file path=xl/sharedStrings.xml><?xml version="1.0" encoding="utf-8"?>
<sst xmlns="http://schemas.openxmlformats.org/spreadsheetml/2006/main" count="588" uniqueCount="72">
  <si>
    <t>Kurui</t>
  </si>
  <si>
    <t>Sausis</t>
  </si>
  <si>
    <t>Mėnesis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</si>
  <si>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</si>
  <si>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</si>
  <si>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</si>
  <si>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</si>
  <si>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</si>
  <si>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</si>
  <si>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</si>
  <si>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</si>
  <si>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</si>
  <si>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</si>
  <si>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</si>
  <si>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t>Ryšio išlaidos</t>
  </si>
  <si>
    <t>Kanc. prekės</t>
  </si>
  <si>
    <t>Viso pateikta</t>
  </si>
  <si>
    <t>Apmokėta</t>
  </si>
  <si>
    <t>Karolis Petkevičius 2020 metų išlaidos</t>
  </si>
  <si>
    <t>Virginijus Ceslevičius 2020 metų išlaidos</t>
  </si>
  <si>
    <t>Romualdas Urmilevičius 2020 metų išlaidos</t>
  </si>
  <si>
    <t>Jolanta Armonavičienė 2020 metų išlaidos</t>
  </si>
  <si>
    <t>Algimnatas Janavičius 2022 metų išlaidos</t>
  </si>
  <si>
    <t>Marijonas Mitkus 202 metų išlaidos</t>
  </si>
  <si>
    <t>Rugilė Grendaitė 2020 metų išlaidos</t>
  </si>
  <si>
    <t>Rimvydas Dekas 2020 metų išlaidos</t>
  </si>
  <si>
    <t>Aušra Gerulaitienė 2020 metų išlaidos</t>
  </si>
  <si>
    <t>Daiva Nasevičienė 2020 metų išlaidos</t>
  </si>
  <si>
    <t>Borisas Geicenas 2020 metų išlaidos</t>
  </si>
  <si>
    <t>Kęstutis Jakelis 2020 metų išlaidos</t>
  </si>
  <si>
    <t>Kęstas Moroza 2020 metų išlaidos</t>
  </si>
  <si>
    <t>Šarūnas Čėsna 2020 metų išlaidos</t>
  </si>
  <si>
    <t>Valdas Žukauskas 2020 metų išlaidos</t>
  </si>
  <si>
    <t>Vaida Babeckienė 2020 metų išlaidos</t>
  </si>
  <si>
    <t>Tomas Vaicekauskas 2020 metų išlaidos</t>
  </si>
  <si>
    <t>Marijonas Vaicekauskas 2020 metų išlaidos</t>
  </si>
  <si>
    <t>Malius Matkevičius 2020 metų išlaidos</t>
  </si>
  <si>
    <t>Algimantas Radvila 2020 metų išlaidos</t>
  </si>
  <si>
    <t>Laima Rudienė2020 metų išlaidos</t>
  </si>
  <si>
    <t>Gediminas Janonis 2020 metų išlaidos</t>
  </si>
  <si>
    <t>Karolis Petkevičius</t>
  </si>
  <si>
    <t>Metai</t>
  </si>
  <si>
    <t>Algimantas Janavičius</t>
  </si>
  <si>
    <t>Virginijus Ceslevičius</t>
  </si>
  <si>
    <t>Marijonas Vaicekauskas</t>
  </si>
  <si>
    <t>Romualdas Urmilevičius</t>
  </si>
  <si>
    <t>Romualdas Kubiakas</t>
  </si>
  <si>
    <t>Rimvydas Dekas</t>
  </si>
  <si>
    <t>Vaida Babeckienė</t>
  </si>
  <si>
    <t>Kęstutis Jakelis</t>
  </si>
  <si>
    <t>Kęstas Moroza</t>
  </si>
  <si>
    <t>Šarūnas Čėsna</t>
  </si>
  <si>
    <t>Borisas Geicenas</t>
  </si>
  <si>
    <t>Marijonas Mitkus</t>
  </si>
  <si>
    <t>Daiva Nasevičienė</t>
  </si>
  <si>
    <t>Rugilė Grendaitė</t>
  </si>
  <si>
    <t>Tomas Vaicekauskas</t>
  </si>
  <si>
    <t>Jolanta Armonavičienė</t>
  </si>
  <si>
    <t>Dalius Matkevičius</t>
  </si>
  <si>
    <t>Algimantas Radvila</t>
  </si>
  <si>
    <t>Gediminas Janonis</t>
  </si>
  <si>
    <t>Laima Rudienė</t>
  </si>
  <si>
    <t>Valdas Žukauskas</t>
  </si>
  <si>
    <t xml:space="preserve">Viso per </t>
  </si>
  <si>
    <t xml:space="preserve">Pateikta pagal
 ataskaitas </t>
  </si>
  <si>
    <t>Viso</t>
  </si>
  <si>
    <t xml:space="preserve">Aušra Gerulaitienė </t>
  </si>
  <si>
    <t>2019-2023 metų kadencijos savivaldybės tarybos narių su jų, kaip tarybos narių</t>
  </si>
  <si>
    <t>veikla susijusios išlaidos</t>
  </si>
  <si>
    <t>Tarybos nariai Vytenis Tomkus, Darius Vilimas, Eugenijus Cikanavičius ir Janina</t>
  </si>
  <si>
    <t>Augustinavičienė ataskaitų apie tarybos nario veiklos išlaidas neteikė ir jiems</t>
  </si>
  <si>
    <t>išmokos nebuvo mokamos.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</si>
</sst>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98"/>
  <sheetViews>
    <sheetView topLeftCell="A141" workbookViewId="0">
      <selection activeCell="B148" sqref="B148:G162"/>
    </sheetView>
  </sheetViews>
  <sheetFormatPr defaultRowHeight="15" x14ac:dyDescent="0.25"/>
  <cols>
    <col min="4" max="4" width="13.5703125" customWidth="1"/>
    <col min="5" max="5" width="11.85546875" customWidth="1"/>
    <col min="6" max="6" width="13" customWidth="1"/>
    <col min="7" max="7" width="13.7109375" customWidth="1"/>
  </cols>
  <sheetData>
    <row r="1" spans="2:8" x14ac:dyDescent="0.25">
      <c r="C1" s="16" t="s">
        <v>19</v>
      </c>
      <c r="D1" s="16"/>
      <c r="E1" s="16"/>
      <c r="F1" s="16"/>
      <c r="G1" s="16"/>
    </row>
    <row r="3" spans="2:8" x14ac:dyDescent="0.25">
      <c r="B3" s="5" t="s">
        <v>2</v>
      </c>
      <c r="C3" s="6" t="s">
        <v>0</v>
      </c>
      <c r="D3" s="5" t="s">
        <v>15</v>
      </c>
      <c r="E3" s="5" t="s">
        <v>14</v>
      </c>
      <c r="F3" s="7" t="s">
        <v>16</v>
      </c>
      <c r="G3" s="5" t="s">
        <v>17</v>
      </c>
      <c r="H3" s="3"/>
    </row>
    <row r="4" spans="2:8" x14ac:dyDescent="0.25">
      <c r="B4" s="1" t="s">
        <v>1</v>
      </c>
      <c r="C4" s="1">
        <v>97.48</v>
      </c>
      <c r="D4" s="1"/>
      <c r="E4" s="1">
        <v>84.01</v>
      </c>
      <c r="F4" s="8">
        <f>C4+D4+E4</f>
        <v>181.49</v>
      </c>
      <c r="G4" s="1">
        <v>150</v>
      </c>
      <c r="H4" s="3"/>
    </row>
    <row r="5" spans="2:8" x14ac:dyDescent="0.25">
      <c r="B5" s="1" t="s">
        <v>3</v>
      </c>
      <c r="C5" s="1">
        <v>62.08</v>
      </c>
      <c r="D5" s="1"/>
      <c r="E5" s="1">
        <v>83.17</v>
      </c>
      <c r="F5" s="8">
        <f t="shared" ref="F5:F15" si="0">C5+D5+E5</f>
        <v>145.25</v>
      </c>
      <c r="G5" s="1">
        <v>145.25</v>
      </c>
      <c r="H5" s="3"/>
    </row>
    <row r="6" spans="2:8" x14ac:dyDescent="0.25">
      <c r="B6" s="1" t="s">
        <v>4</v>
      </c>
      <c r="C6" s="1"/>
      <c r="D6" s="1"/>
      <c r="E6" s="1">
        <v>83.32</v>
      </c>
      <c r="F6" s="8">
        <f t="shared" si="0"/>
        <v>83.32</v>
      </c>
      <c r="G6" s="1">
        <v>83.32</v>
      </c>
      <c r="H6" s="3"/>
    </row>
    <row r="7" spans="2:8" x14ac:dyDescent="0.25">
      <c r="B7" s="1" t="s">
        <v>5</v>
      </c>
      <c r="C7" s="1"/>
      <c r="D7" s="1">
        <v>64.31</v>
      </c>
      <c r="E7" s="1">
        <v>76.3</v>
      </c>
      <c r="F7" s="8">
        <f t="shared" si="0"/>
        <v>140.61000000000001</v>
      </c>
      <c r="G7" s="1">
        <v>140.61000000000001</v>
      </c>
      <c r="H7" s="3"/>
    </row>
    <row r="8" spans="2:8" x14ac:dyDescent="0.25">
      <c r="B8" s="1" t="s">
        <v>6</v>
      </c>
      <c r="C8" s="1"/>
      <c r="D8" s="1">
        <v>45.41</v>
      </c>
      <c r="E8" s="1">
        <v>76.3</v>
      </c>
      <c r="F8" s="8">
        <f t="shared" si="0"/>
        <v>121.71</v>
      </c>
      <c r="G8" s="1">
        <v>121.71</v>
      </c>
      <c r="H8" s="3"/>
    </row>
    <row r="9" spans="2:8" x14ac:dyDescent="0.25">
      <c r="B9" s="1" t="s">
        <v>7</v>
      </c>
      <c r="C9" s="1"/>
      <c r="D9" s="1"/>
      <c r="E9" s="1"/>
      <c r="F9" s="8">
        <f t="shared" si="0"/>
        <v>0</v>
      </c>
      <c r="G9" s="1"/>
      <c r="H9" s="3"/>
    </row>
    <row r="10" spans="2:8" x14ac:dyDescent="0.25">
      <c r="B10" s="1" t="s">
        <v>8</v>
      </c>
      <c r="C10" s="1"/>
      <c r="D10" s="1"/>
      <c r="E10" s="1"/>
      <c r="F10" s="8">
        <f t="shared" si="0"/>
        <v>0</v>
      </c>
      <c r="G10" s="1"/>
      <c r="H10" s="3"/>
    </row>
    <row r="11" spans="2:8" x14ac:dyDescent="0.25">
      <c r="B11" s="1" t="s">
        <v>9</v>
      </c>
      <c r="C11" s="1"/>
      <c r="D11" s="1"/>
      <c r="E11" s="1"/>
      <c r="F11" s="8">
        <f t="shared" si="0"/>
        <v>0</v>
      </c>
      <c r="G11" s="1"/>
      <c r="H11" s="3"/>
    </row>
    <row r="12" spans="2:8" x14ac:dyDescent="0.25">
      <c r="B12" s="1" t="s">
        <v>10</v>
      </c>
      <c r="C12" s="1"/>
      <c r="D12" s="1"/>
      <c r="E12" s="1"/>
      <c r="F12" s="8">
        <f t="shared" si="0"/>
        <v>0</v>
      </c>
      <c r="G12" s="1"/>
      <c r="H12" s="3"/>
    </row>
    <row r="13" spans="2:8" x14ac:dyDescent="0.25">
      <c r="B13" s="1" t="s">
        <v>11</v>
      </c>
      <c r="C13" s="1"/>
      <c r="D13" s="1"/>
      <c r="E13" s="1"/>
      <c r="F13" s="8">
        <f t="shared" si="0"/>
        <v>0</v>
      </c>
      <c r="G13" s="1"/>
      <c r="H13" s="3"/>
    </row>
    <row r="14" spans="2:8" x14ac:dyDescent="0.25">
      <c r="B14" s="1" t="s">
        <v>12</v>
      </c>
      <c r="C14" s="1"/>
      <c r="D14" s="1"/>
      <c r="E14" s="1"/>
      <c r="F14" s="8">
        <f t="shared" si="0"/>
        <v>0</v>
      </c>
      <c r="G14" s="1"/>
      <c r="H14" s="3"/>
    </row>
    <row r="15" spans="2:8" x14ac:dyDescent="0.25">
      <c r="B15" s="2" t="s">
        <v>13</v>
      </c>
      <c r="C15" s="2"/>
      <c r="D15" s="2"/>
      <c r="E15" s="2"/>
      <c r="F15" s="8">
        <f t="shared" si="0"/>
        <v>0</v>
      </c>
      <c r="G15" s="1"/>
      <c r="H15" s="3"/>
    </row>
    <row r="16" spans="2:8" x14ac:dyDescent="0.25">
      <c r="B16" s="4"/>
      <c r="C16" s="4"/>
      <c r="D16" s="4"/>
      <c r="E16" s="4"/>
      <c r="F16" s="1">
        <f>F4+F5+F6+F7+F8+F9+F10+F11+F12+F13+F14+F15</f>
        <v>672.38000000000011</v>
      </c>
      <c r="G16" s="1">
        <f>G4+G5+G6+G7+G8+G9+G10+G11+G12+G13+G14+G15</f>
        <v>640.8900000000001</v>
      </c>
      <c r="H16" s="3"/>
    </row>
    <row r="17" spans="2:8" x14ac:dyDescent="0.25">
      <c r="B17" s="3"/>
      <c r="C17" s="3"/>
      <c r="D17" s="3"/>
      <c r="E17" s="3"/>
      <c r="F17" s="3"/>
      <c r="G17" s="3"/>
      <c r="H17" s="3"/>
    </row>
    <row r="18" spans="2:8" x14ac:dyDescent="0.25">
      <c r="B18" s="3"/>
      <c r="C18" s="3"/>
      <c r="D18" s="3"/>
      <c r="E18" s="3"/>
      <c r="F18" s="3"/>
      <c r="G18" s="3"/>
      <c r="H18" s="3"/>
    </row>
    <row r="19" spans="2:8" x14ac:dyDescent="0.25">
      <c r="C19" s="16" t="s">
        <v>20</v>
      </c>
      <c r="D19" s="16"/>
      <c r="E19" s="16"/>
      <c r="F19" s="16"/>
      <c r="G19" s="16"/>
    </row>
    <row r="21" spans="2:8" x14ac:dyDescent="0.25">
      <c r="B21" s="5" t="s">
        <v>2</v>
      </c>
      <c r="C21" s="6" t="s">
        <v>0</v>
      </c>
      <c r="D21" s="5" t="s">
        <v>15</v>
      </c>
      <c r="E21" s="5" t="s">
        <v>14</v>
      </c>
      <c r="F21" s="7" t="s">
        <v>16</v>
      </c>
      <c r="G21" s="5" t="s">
        <v>17</v>
      </c>
    </row>
    <row r="22" spans="2:8" x14ac:dyDescent="0.25">
      <c r="B22" s="1" t="s">
        <v>1</v>
      </c>
      <c r="C22" s="1">
        <v>151.77000000000001</v>
      </c>
      <c r="D22" s="1"/>
      <c r="E22" s="1"/>
      <c r="F22" s="8">
        <f>C22+D22+E22</f>
        <v>151.77000000000001</v>
      </c>
      <c r="G22" s="1">
        <v>150</v>
      </c>
    </row>
    <row r="23" spans="2:8" x14ac:dyDescent="0.25">
      <c r="B23" s="1" t="s">
        <v>3</v>
      </c>
      <c r="C23" s="1">
        <v>152.31</v>
      </c>
      <c r="D23" s="1"/>
      <c r="E23" s="1"/>
      <c r="F23" s="8">
        <f t="shared" ref="F23:F33" si="1">C23+D23+E23</f>
        <v>152.31</v>
      </c>
      <c r="G23" s="1">
        <v>150</v>
      </c>
    </row>
    <row r="24" spans="2:8" x14ac:dyDescent="0.25">
      <c r="B24" s="1" t="s">
        <v>4</v>
      </c>
      <c r="C24" s="1">
        <v>165.41</v>
      </c>
      <c r="D24" s="1"/>
      <c r="E24" s="1"/>
      <c r="F24" s="8">
        <f t="shared" si="1"/>
        <v>165.41</v>
      </c>
      <c r="G24" s="1">
        <v>150</v>
      </c>
    </row>
    <row r="25" spans="2:8" x14ac:dyDescent="0.25">
      <c r="B25" s="1" t="s">
        <v>5</v>
      </c>
      <c r="C25" s="1">
        <v>132.08000000000001</v>
      </c>
      <c r="D25" s="1">
        <v>23.15</v>
      </c>
      <c r="E25" s="1"/>
      <c r="F25" s="8">
        <f t="shared" si="1"/>
        <v>155.23000000000002</v>
      </c>
      <c r="G25" s="1">
        <v>150</v>
      </c>
    </row>
    <row r="26" spans="2:8" x14ac:dyDescent="0.25">
      <c r="B26" s="1" t="s">
        <v>6</v>
      </c>
      <c r="C26" s="1">
        <v>153.31</v>
      </c>
      <c r="D26" s="1"/>
      <c r="E26" s="1"/>
      <c r="F26" s="8">
        <f t="shared" si="1"/>
        <v>153.31</v>
      </c>
      <c r="G26" s="1">
        <v>150</v>
      </c>
    </row>
    <row r="27" spans="2:8" x14ac:dyDescent="0.25">
      <c r="B27" s="1" t="s">
        <v>7</v>
      </c>
      <c r="C27" s="1"/>
      <c r="D27" s="1"/>
      <c r="E27" s="1"/>
      <c r="F27" s="8">
        <f t="shared" si="1"/>
        <v>0</v>
      </c>
      <c r="G27" s="1"/>
    </row>
    <row r="28" spans="2:8" x14ac:dyDescent="0.25">
      <c r="B28" s="1" t="s">
        <v>8</v>
      </c>
      <c r="C28" s="1"/>
      <c r="D28" s="1"/>
      <c r="E28" s="1"/>
      <c r="F28" s="8">
        <f t="shared" si="1"/>
        <v>0</v>
      </c>
      <c r="G28" s="1"/>
    </row>
    <row r="29" spans="2:8" x14ac:dyDescent="0.25">
      <c r="B29" s="1" t="s">
        <v>9</v>
      </c>
      <c r="C29" s="1"/>
      <c r="D29" s="1"/>
      <c r="E29" s="1"/>
      <c r="F29" s="8">
        <f t="shared" si="1"/>
        <v>0</v>
      </c>
      <c r="G29" s="1"/>
    </row>
    <row r="30" spans="2:8" x14ac:dyDescent="0.25">
      <c r="B30" s="1" t="s">
        <v>10</v>
      </c>
      <c r="C30" s="1"/>
      <c r="D30" s="1"/>
      <c r="E30" s="1"/>
      <c r="F30" s="8">
        <f t="shared" si="1"/>
        <v>0</v>
      </c>
      <c r="G30" s="1"/>
    </row>
    <row r="31" spans="2:8" x14ac:dyDescent="0.25">
      <c r="B31" s="1" t="s">
        <v>11</v>
      </c>
      <c r="C31" s="1"/>
      <c r="D31" s="1"/>
      <c r="E31" s="1"/>
      <c r="F31" s="8">
        <f t="shared" si="1"/>
        <v>0</v>
      </c>
      <c r="G31" s="1"/>
    </row>
    <row r="32" spans="2:8" x14ac:dyDescent="0.25">
      <c r="B32" s="1" t="s">
        <v>12</v>
      </c>
      <c r="C32" s="1"/>
      <c r="D32" s="1"/>
      <c r="E32" s="1"/>
      <c r="F32" s="8">
        <f t="shared" si="1"/>
        <v>0</v>
      </c>
      <c r="G32" s="1"/>
    </row>
    <row r="33" spans="2:7" x14ac:dyDescent="0.25">
      <c r="B33" s="2" t="s">
        <v>13</v>
      </c>
      <c r="C33" s="2"/>
      <c r="D33" s="2"/>
      <c r="E33" s="2"/>
      <c r="F33" s="8">
        <f t="shared" si="1"/>
        <v>0</v>
      </c>
      <c r="G33" s="1"/>
    </row>
    <row r="34" spans="2:7" x14ac:dyDescent="0.25">
      <c r="B34" s="4"/>
      <c r="C34" s="4"/>
      <c r="D34" s="4"/>
      <c r="E34" s="4"/>
      <c r="F34" s="1">
        <f>F22+F23+F24+F25+F26+F27+F28+F29+F30+F31+F32+F33</f>
        <v>778.03</v>
      </c>
      <c r="G34" s="1">
        <f>G22+G23+G24+G25+G26+G27+G28+G29+G30+G31+G32+G33</f>
        <v>750</v>
      </c>
    </row>
    <row r="37" spans="2:7" x14ac:dyDescent="0.25">
      <c r="C37" s="16" t="s">
        <v>21</v>
      </c>
      <c r="D37" s="16"/>
      <c r="E37" s="16"/>
      <c r="F37" s="16"/>
      <c r="G37" s="16"/>
    </row>
    <row r="39" spans="2:7" x14ac:dyDescent="0.25">
      <c r="B39" s="5" t="s">
        <v>2</v>
      </c>
      <c r="C39" s="6" t="s">
        <v>0</v>
      </c>
      <c r="D39" s="5" t="s">
        <v>15</v>
      </c>
      <c r="E39" s="5" t="s">
        <v>14</v>
      </c>
      <c r="F39" s="7" t="s">
        <v>16</v>
      </c>
      <c r="G39" s="5" t="s">
        <v>17</v>
      </c>
    </row>
    <row r="40" spans="2:7" x14ac:dyDescent="0.25">
      <c r="B40" s="1" t="s">
        <v>1</v>
      </c>
      <c r="C40" s="1">
        <v>70.42</v>
      </c>
      <c r="D40" s="1"/>
      <c r="E40" s="1">
        <v>85.6</v>
      </c>
      <c r="F40" s="8">
        <f>C40+D40+E40</f>
        <v>156.01999999999998</v>
      </c>
      <c r="G40" s="1">
        <v>150</v>
      </c>
    </row>
    <row r="41" spans="2:7" x14ac:dyDescent="0.25">
      <c r="B41" s="1" t="s">
        <v>3</v>
      </c>
      <c r="C41" s="1">
        <v>59.13</v>
      </c>
      <c r="D41" s="1"/>
      <c r="E41" s="1">
        <v>90.29</v>
      </c>
      <c r="F41" s="8">
        <f t="shared" ref="F41:F51" si="2">C41+D41+E41</f>
        <v>149.42000000000002</v>
      </c>
      <c r="G41" s="1">
        <v>149.41999999999999</v>
      </c>
    </row>
    <row r="42" spans="2:7" x14ac:dyDescent="0.25">
      <c r="B42" s="1" t="s">
        <v>4</v>
      </c>
      <c r="C42" s="1"/>
      <c r="D42" s="1"/>
      <c r="E42" s="1">
        <v>91.19</v>
      </c>
      <c r="F42" s="8">
        <f t="shared" si="2"/>
        <v>91.19</v>
      </c>
      <c r="G42" s="1">
        <v>91.19</v>
      </c>
    </row>
    <row r="43" spans="2:7" x14ac:dyDescent="0.25">
      <c r="B43" s="1" t="s">
        <v>5</v>
      </c>
      <c r="C43" s="1"/>
      <c r="D43" s="1"/>
      <c r="E43" s="1">
        <v>90.8</v>
      </c>
      <c r="F43" s="8">
        <f t="shared" si="2"/>
        <v>90.8</v>
      </c>
      <c r="G43" s="1">
        <v>90.8</v>
      </c>
    </row>
    <row r="44" spans="2:7" x14ac:dyDescent="0.25">
      <c r="B44" s="1" t="s">
        <v>6</v>
      </c>
      <c r="C44" s="1">
        <v>40.020000000000003</v>
      </c>
      <c r="D44" s="1"/>
      <c r="E44" s="1">
        <v>32.9</v>
      </c>
      <c r="F44" s="8">
        <f t="shared" si="2"/>
        <v>72.92</v>
      </c>
      <c r="G44" s="1">
        <v>72.92</v>
      </c>
    </row>
    <row r="45" spans="2:7" x14ac:dyDescent="0.25">
      <c r="B45" s="1" t="s">
        <v>7</v>
      </c>
      <c r="C45" s="1"/>
      <c r="D45" s="1"/>
      <c r="E45" s="1"/>
      <c r="F45" s="8">
        <f t="shared" si="2"/>
        <v>0</v>
      </c>
      <c r="G45" s="1"/>
    </row>
    <row r="46" spans="2:7" x14ac:dyDescent="0.25">
      <c r="B46" s="1" t="s">
        <v>8</v>
      </c>
      <c r="C46" s="1"/>
      <c r="D46" s="1"/>
      <c r="E46" s="1"/>
      <c r="F46" s="8">
        <f t="shared" si="2"/>
        <v>0</v>
      </c>
      <c r="G46" s="1"/>
    </row>
    <row r="47" spans="2:7" x14ac:dyDescent="0.25">
      <c r="B47" s="1" t="s">
        <v>9</v>
      </c>
      <c r="C47" s="1"/>
      <c r="D47" s="1"/>
      <c r="E47" s="1"/>
      <c r="F47" s="8">
        <f t="shared" si="2"/>
        <v>0</v>
      </c>
      <c r="G47" s="1"/>
    </row>
    <row r="48" spans="2:7" x14ac:dyDescent="0.25">
      <c r="B48" s="1" t="s">
        <v>10</v>
      </c>
      <c r="C48" s="1"/>
      <c r="D48" s="1"/>
      <c r="E48" s="1"/>
      <c r="F48" s="8">
        <f t="shared" si="2"/>
        <v>0</v>
      </c>
      <c r="G48" s="1"/>
    </row>
    <row r="49" spans="2:7" x14ac:dyDescent="0.25">
      <c r="B49" s="1" t="s">
        <v>11</v>
      </c>
      <c r="C49" s="1"/>
      <c r="D49" s="1"/>
      <c r="E49" s="1"/>
      <c r="F49" s="8">
        <f t="shared" si="2"/>
        <v>0</v>
      </c>
      <c r="G49" s="1"/>
    </row>
    <row r="50" spans="2:7" x14ac:dyDescent="0.25">
      <c r="B50" s="1" t="s">
        <v>12</v>
      </c>
      <c r="C50" s="1"/>
      <c r="D50" s="1"/>
      <c r="E50" s="1"/>
      <c r="F50" s="8">
        <f t="shared" si="2"/>
        <v>0</v>
      </c>
      <c r="G50" s="1"/>
    </row>
    <row r="51" spans="2:7" x14ac:dyDescent="0.25">
      <c r="B51" s="2" t="s">
        <v>13</v>
      </c>
      <c r="C51" s="2"/>
      <c r="D51" s="2"/>
      <c r="E51" s="2"/>
      <c r="F51" s="8">
        <f t="shared" si="2"/>
        <v>0</v>
      </c>
      <c r="G51" s="1"/>
    </row>
    <row r="52" spans="2:7" x14ac:dyDescent="0.25">
      <c r="B52" s="4"/>
      <c r="C52" s="4"/>
      <c r="D52" s="4"/>
      <c r="E52" s="4"/>
      <c r="F52" s="1">
        <f>F40+F41+F42+F43+F44+F45+F46+F47+F48+F49+F50+F51</f>
        <v>560.35</v>
      </c>
      <c r="G52" s="1">
        <f>G40+G41+G42+G43+G44+G45+G46+G47+G48+G49+G50+G51</f>
        <v>554.32999999999993</v>
      </c>
    </row>
    <row r="55" spans="2:7" x14ac:dyDescent="0.25">
      <c r="C55" s="16" t="s">
        <v>22</v>
      </c>
      <c r="D55" s="16"/>
      <c r="E55" s="16"/>
      <c r="F55" s="16"/>
      <c r="G55" s="16"/>
    </row>
    <row r="57" spans="2:7" x14ac:dyDescent="0.25">
      <c r="B57" s="5" t="s">
        <v>2</v>
      </c>
      <c r="C57" s="6" t="s">
        <v>0</v>
      </c>
      <c r="D57" s="5" t="s">
        <v>15</v>
      </c>
      <c r="E57" s="5" t="s">
        <v>14</v>
      </c>
      <c r="F57" s="7" t="s">
        <v>16</v>
      </c>
      <c r="G57" s="5" t="s">
        <v>17</v>
      </c>
    </row>
    <row r="58" spans="2:7" x14ac:dyDescent="0.25">
      <c r="B58" s="1" t="s">
        <v>1</v>
      </c>
      <c r="C58" s="1">
        <v>150.26</v>
      </c>
      <c r="D58" s="1"/>
      <c r="E58" s="1"/>
      <c r="F58" s="8">
        <f>C58+D58+E58</f>
        <v>150.26</v>
      </c>
      <c r="G58" s="1">
        <v>150</v>
      </c>
    </row>
    <row r="59" spans="2:7" x14ac:dyDescent="0.25">
      <c r="B59" s="1" t="s">
        <v>3</v>
      </c>
      <c r="C59" s="1">
        <v>153.97</v>
      </c>
      <c r="D59" s="1"/>
      <c r="E59" s="1"/>
      <c r="F59" s="8">
        <f t="shared" ref="F59:F69" si="3">C59+D59+E59</f>
        <v>153.97</v>
      </c>
      <c r="G59" s="1">
        <v>150</v>
      </c>
    </row>
    <row r="60" spans="2:7" x14ac:dyDescent="0.25">
      <c r="B60" s="1" t="s">
        <v>4</v>
      </c>
      <c r="C60" s="1"/>
      <c r="D60" s="1"/>
      <c r="E60" s="1"/>
      <c r="F60" s="8">
        <f t="shared" si="3"/>
        <v>0</v>
      </c>
      <c r="G60" s="1"/>
    </row>
    <row r="61" spans="2:7" x14ac:dyDescent="0.25">
      <c r="B61" s="1" t="s">
        <v>5</v>
      </c>
      <c r="C61" s="1">
        <v>105.73</v>
      </c>
      <c r="D61" s="1"/>
      <c r="E61" s="1"/>
      <c r="F61" s="8">
        <f t="shared" si="3"/>
        <v>105.73</v>
      </c>
      <c r="G61" s="1">
        <v>105.73</v>
      </c>
    </row>
    <row r="62" spans="2:7" x14ac:dyDescent="0.25">
      <c r="B62" s="1" t="s">
        <v>6</v>
      </c>
      <c r="C62" s="1">
        <v>151.75</v>
      </c>
      <c r="D62" s="1"/>
      <c r="E62" s="1"/>
      <c r="F62" s="8">
        <f t="shared" si="3"/>
        <v>151.75</v>
      </c>
      <c r="G62" s="1">
        <v>150</v>
      </c>
    </row>
    <row r="63" spans="2:7" x14ac:dyDescent="0.25">
      <c r="B63" s="1" t="s">
        <v>7</v>
      </c>
      <c r="C63" s="1"/>
      <c r="D63" s="1"/>
      <c r="E63" s="1"/>
      <c r="F63" s="8">
        <f t="shared" si="3"/>
        <v>0</v>
      </c>
      <c r="G63" s="1"/>
    </row>
    <row r="64" spans="2:7" x14ac:dyDescent="0.25">
      <c r="B64" s="1" t="s">
        <v>8</v>
      </c>
      <c r="C64" s="1"/>
      <c r="D64" s="1"/>
      <c r="E64" s="1"/>
      <c r="F64" s="8">
        <f t="shared" si="3"/>
        <v>0</v>
      </c>
      <c r="G64" s="1"/>
    </row>
    <row r="65" spans="2:7" x14ac:dyDescent="0.25">
      <c r="B65" s="1" t="s">
        <v>9</v>
      </c>
      <c r="C65" s="1"/>
      <c r="D65" s="1"/>
      <c r="E65" s="1"/>
      <c r="F65" s="8">
        <f t="shared" si="3"/>
        <v>0</v>
      </c>
      <c r="G65" s="1"/>
    </row>
    <row r="66" spans="2:7" x14ac:dyDescent="0.25">
      <c r="B66" s="1" t="s">
        <v>10</v>
      </c>
      <c r="C66" s="1"/>
      <c r="D66" s="1"/>
      <c r="E66" s="1"/>
      <c r="F66" s="8">
        <f t="shared" si="3"/>
        <v>0</v>
      </c>
      <c r="G66" s="1"/>
    </row>
    <row r="67" spans="2:7" x14ac:dyDescent="0.25">
      <c r="B67" s="1" t="s">
        <v>11</v>
      </c>
      <c r="C67" s="1"/>
      <c r="D67" s="1"/>
      <c r="E67" s="1"/>
      <c r="F67" s="8">
        <f t="shared" si="3"/>
        <v>0</v>
      </c>
      <c r="G67" s="1"/>
    </row>
    <row r="68" spans="2:7" x14ac:dyDescent="0.25">
      <c r="B68" s="1" t="s">
        <v>12</v>
      </c>
      <c r="C68" s="1"/>
      <c r="D68" s="1"/>
      <c r="E68" s="1"/>
      <c r="F68" s="8">
        <f t="shared" si="3"/>
        <v>0</v>
      </c>
      <c r="G68" s="1"/>
    </row>
    <row r="69" spans="2:7" x14ac:dyDescent="0.25">
      <c r="B69" s="2" t="s">
        <v>13</v>
      </c>
      <c r="C69" s="2"/>
      <c r="D69" s="2"/>
      <c r="E69" s="2"/>
      <c r="F69" s="8">
        <f t="shared" si="3"/>
        <v>0</v>
      </c>
      <c r="G69" s="1"/>
    </row>
    <row r="70" spans="2:7" x14ac:dyDescent="0.25">
      <c r="B70" s="4"/>
      <c r="C70" s="4"/>
      <c r="D70" s="4"/>
      <c r="E70" s="4"/>
      <c r="F70" s="1">
        <f>F58+F59+F60+F61+F62+F63+F64+F65+F66+F67+F68+F69</f>
        <v>561.71</v>
      </c>
      <c r="G70" s="1">
        <f>G58+G59+G60+G61+G62+G63+G64+G65+G66+G67+G68+G69</f>
        <v>555.73</v>
      </c>
    </row>
    <row r="73" spans="2:7" x14ac:dyDescent="0.25">
      <c r="C73" s="16" t="s">
        <v>23</v>
      </c>
      <c r="D73" s="16"/>
      <c r="E73" s="16"/>
      <c r="F73" s="16"/>
      <c r="G73" s="16"/>
    </row>
    <row r="75" spans="2:7" x14ac:dyDescent="0.25">
      <c r="B75" s="5" t="s">
        <v>2</v>
      </c>
      <c r="C75" s="6" t="s">
        <v>0</v>
      </c>
      <c r="D75" s="5" t="s">
        <v>15</v>
      </c>
      <c r="E75" s="5" t="s">
        <v>14</v>
      </c>
      <c r="F75" s="7" t="s">
        <v>16</v>
      </c>
      <c r="G75" s="5" t="s">
        <v>17</v>
      </c>
    </row>
    <row r="76" spans="2:7" x14ac:dyDescent="0.25">
      <c r="B76" s="1" t="s">
        <v>1</v>
      </c>
      <c r="C76" s="1">
        <v>130</v>
      </c>
      <c r="D76" s="1"/>
      <c r="E76" s="1">
        <v>20</v>
      </c>
      <c r="F76" s="8">
        <f>C76+D76+E76</f>
        <v>150</v>
      </c>
      <c r="G76" s="1">
        <v>150</v>
      </c>
    </row>
    <row r="77" spans="2:7" x14ac:dyDescent="0.25">
      <c r="B77" s="1" t="s">
        <v>3</v>
      </c>
      <c r="C77" s="1">
        <v>125</v>
      </c>
      <c r="D77" s="1"/>
      <c r="E77" s="1">
        <v>25</v>
      </c>
      <c r="F77" s="8">
        <f t="shared" ref="F77:F87" si="4">C77+D77+E77</f>
        <v>150</v>
      </c>
      <c r="G77" s="1">
        <v>150</v>
      </c>
    </row>
    <row r="78" spans="2:7" x14ac:dyDescent="0.25">
      <c r="B78" s="1" t="s">
        <v>4</v>
      </c>
      <c r="C78" s="1">
        <v>125</v>
      </c>
      <c r="D78" s="1"/>
      <c r="E78" s="1">
        <v>25</v>
      </c>
      <c r="F78" s="8">
        <f t="shared" si="4"/>
        <v>150</v>
      </c>
      <c r="G78" s="1">
        <v>150</v>
      </c>
    </row>
    <row r="79" spans="2:7" x14ac:dyDescent="0.25">
      <c r="B79" s="1" t="s">
        <v>5</v>
      </c>
      <c r="C79" s="1">
        <v>125</v>
      </c>
      <c r="D79" s="1"/>
      <c r="E79" s="1">
        <v>25</v>
      </c>
      <c r="F79" s="8">
        <f t="shared" si="4"/>
        <v>150</v>
      </c>
      <c r="G79" s="1">
        <v>150</v>
      </c>
    </row>
    <row r="80" spans="2:7" x14ac:dyDescent="0.25">
      <c r="B80" s="1" t="s">
        <v>6</v>
      </c>
      <c r="C80" s="1">
        <v>125</v>
      </c>
      <c r="D80" s="1"/>
      <c r="E80" s="1">
        <v>25</v>
      </c>
      <c r="F80" s="8">
        <f t="shared" si="4"/>
        <v>150</v>
      </c>
      <c r="G80" s="1">
        <v>150</v>
      </c>
    </row>
    <row r="81" spans="2:7" x14ac:dyDescent="0.25">
      <c r="B81" s="1" t="s">
        <v>7</v>
      </c>
      <c r="C81" s="1"/>
      <c r="D81" s="1"/>
      <c r="E81" s="1"/>
      <c r="F81" s="8">
        <f t="shared" si="4"/>
        <v>0</v>
      </c>
      <c r="G81" s="1"/>
    </row>
    <row r="82" spans="2:7" x14ac:dyDescent="0.25">
      <c r="B82" s="1" t="s">
        <v>8</v>
      </c>
      <c r="C82" s="1"/>
      <c r="D82" s="1"/>
      <c r="E82" s="1"/>
      <c r="F82" s="8">
        <f t="shared" si="4"/>
        <v>0</v>
      </c>
      <c r="G82" s="1"/>
    </row>
    <row r="83" spans="2:7" x14ac:dyDescent="0.25">
      <c r="B83" s="1" t="s">
        <v>9</v>
      </c>
      <c r="C83" s="1"/>
      <c r="D83" s="1"/>
      <c r="E83" s="1"/>
      <c r="F83" s="8">
        <f t="shared" si="4"/>
        <v>0</v>
      </c>
      <c r="G83" s="1"/>
    </row>
    <row r="84" spans="2:7" x14ac:dyDescent="0.25">
      <c r="B84" s="1" t="s">
        <v>10</v>
      </c>
      <c r="C84" s="1"/>
      <c r="D84" s="1"/>
      <c r="E84" s="1"/>
      <c r="F84" s="8">
        <f t="shared" si="4"/>
        <v>0</v>
      </c>
      <c r="G84" s="1"/>
    </row>
    <row r="85" spans="2:7" x14ac:dyDescent="0.25">
      <c r="B85" s="1" t="s">
        <v>11</v>
      </c>
      <c r="C85" s="1"/>
      <c r="D85" s="1"/>
      <c r="E85" s="1"/>
      <c r="F85" s="8">
        <f t="shared" si="4"/>
        <v>0</v>
      </c>
      <c r="G85" s="1"/>
    </row>
    <row r="86" spans="2:7" x14ac:dyDescent="0.25">
      <c r="B86" s="1" t="s">
        <v>12</v>
      </c>
      <c r="C86" s="1"/>
      <c r="D86" s="1"/>
      <c r="E86" s="1"/>
      <c r="F86" s="8">
        <f t="shared" si="4"/>
        <v>0</v>
      </c>
      <c r="G86" s="1"/>
    </row>
    <row r="87" spans="2:7" x14ac:dyDescent="0.25">
      <c r="B87" s="2" t="s">
        <v>13</v>
      </c>
      <c r="C87" s="2"/>
      <c r="D87" s="2"/>
      <c r="E87" s="2"/>
      <c r="F87" s="8">
        <f t="shared" si="4"/>
        <v>0</v>
      </c>
      <c r="G87" s="1"/>
    </row>
    <row r="88" spans="2:7" x14ac:dyDescent="0.25">
      <c r="B88" s="4"/>
      <c r="C88" s="4"/>
      <c r="D88" s="4"/>
      <c r="E88" s="4"/>
      <c r="F88" s="1">
        <f>F76+F77+F78+F79+F80+F81+F82+F83+F84+F85+F86+F87</f>
        <v>750</v>
      </c>
      <c r="G88" s="1">
        <f>G76+G77+G78+G79+G80+G81+G82+G83+G84+G85+G86+G87</f>
        <v>750</v>
      </c>
    </row>
    <row r="91" spans="2:7" x14ac:dyDescent="0.25">
      <c r="C91" s="16" t="s">
        <v>24</v>
      </c>
      <c r="D91" s="16"/>
      <c r="E91" s="16"/>
      <c r="F91" s="16"/>
      <c r="G91" s="16"/>
    </row>
    <row r="93" spans="2:7" x14ac:dyDescent="0.25">
      <c r="B93" s="5" t="s">
        <v>2</v>
      </c>
      <c r="C93" s="6" t="s">
        <v>0</v>
      </c>
      <c r="D93" s="5" t="s">
        <v>15</v>
      </c>
      <c r="E93" s="5" t="s">
        <v>14</v>
      </c>
      <c r="F93" s="7" t="s">
        <v>16</v>
      </c>
      <c r="G93" s="5" t="s">
        <v>17</v>
      </c>
    </row>
    <row r="94" spans="2:7" x14ac:dyDescent="0.25">
      <c r="B94" s="1" t="s">
        <v>1</v>
      </c>
      <c r="C94" s="1">
        <v>131.46</v>
      </c>
      <c r="D94" s="1"/>
      <c r="E94" s="1"/>
      <c r="F94" s="8">
        <f>C94+D94+E94</f>
        <v>131.46</v>
      </c>
      <c r="G94" s="1">
        <v>131.46</v>
      </c>
    </row>
    <row r="95" spans="2:7" x14ac:dyDescent="0.25">
      <c r="B95" s="1" t="s">
        <v>3</v>
      </c>
      <c r="C95" s="1">
        <v>62.21</v>
      </c>
      <c r="D95" s="1"/>
      <c r="E95" s="1">
        <v>97.47</v>
      </c>
      <c r="F95" s="8">
        <f t="shared" ref="F95:F105" si="5">C95+D95+E95</f>
        <v>159.68</v>
      </c>
      <c r="G95" s="1">
        <v>150</v>
      </c>
    </row>
    <row r="96" spans="2:7" x14ac:dyDescent="0.25">
      <c r="B96" s="1" t="s">
        <v>4</v>
      </c>
      <c r="C96" s="1"/>
      <c r="D96" s="1"/>
      <c r="E96" s="1">
        <v>113.03</v>
      </c>
      <c r="F96" s="8">
        <f t="shared" si="5"/>
        <v>113.03</v>
      </c>
      <c r="G96" s="1">
        <v>113.03</v>
      </c>
    </row>
    <row r="97" spans="2:7" x14ac:dyDescent="0.25">
      <c r="B97" s="1" t="s">
        <v>5</v>
      </c>
      <c r="C97" s="1"/>
      <c r="D97" s="1"/>
      <c r="E97" s="1">
        <v>103.39</v>
      </c>
      <c r="F97" s="8">
        <f t="shared" si="5"/>
        <v>103.39</v>
      </c>
      <c r="G97" s="1">
        <v>103.39</v>
      </c>
    </row>
    <row r="98" spans="2:7" x14ac:dyDescent="0.25">
      <c r="B98" s="1" t="s">
        <v>6</v>
      </c>
      <c r="C98" s="1"/>
      <c r="D98" s="1"/>
      <c r="E98" s="1">
        <v>105.59</v>
      </c>
      <c r="F98" s="8">
        <f t="shared" si="5"/>
        <v>105.59</v>
      </c>
      <c r="G98" s="1">
        <v>105.59</v>
      </c>
    </row>
    <row r="99" spans="2:7" x14ac:dyDescent="0.25">
      <c r="B99" s="1" t="s">
        <v>7</v>
      </c>
      <c r="C99" s="1"/>
      <c r="D99" s="1"/>
      <c r="E99" s="1"/>
      <c r="F99" s="8">
        <f t="shared" si="5"/>
        <v>0</v>
      </c>
      <c r="G99" s="1"/>
    </row>
    <row r="100" spans="2:7" x14ac:dyDescent="0.25">
      <c r="B100" s="1" t="s">
        <v>8</v>
      </c>
      <c r="C100" s="1"/>
      <c r="D100" s="1"/>
      <c r="E100" s="1"/>
      <c r="F100" s="8">
        <f t="shared" si="5"/>
        <v>0</v>
      </c>
      <c r="G100" s="1"/>
    </row>
    <row r="101" spans="2:7" x14ac:dyDescent="0.25">
      <c r="B101" s="1" t="s">
        <v>9</v>
      </c>
      <c r="C101" s="1"/>
      <c r="D101" s="1"/>
      <c r="E101" s="1"/>
      <c r="F101" s="8">
        <f t="shared" si="5"/>
        <v>0</v>
      </c>
      <c r="G101" s="1"/>
    </row>
    <row r="102" spans="2:7" x14ac:dyDescent="0.25">
      <c r="B102" s="1" t="s">
        <v>10</v>
      </c>
      <c r="C102" s="1"/>
      <c r="D102" s="1"/>
      <c r="E102" s="1"/>
      <c r="F102" s="8">
        <f t="shared" si="5"/>
        <v>0</v>
      </c>
      <c r="G102" s="1"/>
    </row>
    <row r="103" spans="2:7" x14ac:dyDescent="0.25">
      <c r="B103" s="1" t="s">
        <v>11</v>
      </c>
      <c r="C103" s="1"/>
      <c r="D103" s="1"/>
      <c r="E103" s="1"/>
      <c r="F103" s="8">
        <f t="shared" si="5"/>
        <v>0</v>
      </c>
      <c r="G103" s="1"/>
    </row>
    <row r="104" spans="2:7" x14ac:dyDescent="0.25">
      <c r="B104" s="1" t="s">
        <v>12</v>
      </c>
      <c r="C104" s="1"/>
      <c r="D104" s="1"/>
      <c r="E104" s="1"/>
      <c r="F104" s="8">
        <f t="shared" si="5"/>
        <v>0</v>
      </c>
      <c r="G104" s="1"/>
    </row>
    <row r="105" spans="2:7" x14ac:dyDescent="0.25">
      <c r="B105" s="2" t="s">
        <v>13</v>
      </c>
      <c r="C105" s="2"/>
      <c r="D105" s="2"/>
      <c r="E105" s="2"/>
      <c r="F105" s="8">
        <f t="shared" si="5"/>
        <v>0</v>
      </c>
      <c r="G105" s="1"/>
    </row>
    <row r="106" spans="2:7" x14ac:dyDescent="0.25">
      <c r="B106" s="4"/>
      <c r="C106" s="4"/>
      <c r="D106" s="4"/>
      <c r="E106" s="4"/>
      <c r="F106" s="1">
        <f>F94+F95+F96+F97+F98+F99+F100+F101+F102+F103+F104+F105</f>
        <v>613.15</v>
      </c>
      <c r="G106" s="1">
        <f>G94+G95+G96+G97+G98+G99+G100+G101+G102+G103+G104+G105</f>
        <v>603.47</v>
      </c>
    </row>
    <row r="109" spans="2:7" x14ac:dyDescent="0.25">
      <c r="C109" s="16" t="s">
        <v>25</v>
      </c>
      <c r="D109" s="16"/>
      <c r="E109" s="16"/>
      <c r="F109" s="16"/>
      <c r="G109" s="16"/>
    </row>
    <row r="111" spans="2:7" x14ac:dyDescent="0.25">
      <c r="B111" s="5" t="s">
        <v>2</v>
      </c>
      <c r="C111" s="6" t="s">
        <v>0</v>
      </c>
      <c r="D111" s="5" t="s">
        <v>15</v>
      </c>
      <c r="E111" s="5" t="s">
        <v>14</v>
      </c>
      <c r="F111" s="7" t="s">
        <v>16</v>
      </c>
      <c r="G111" s="5" t="s">
        <v>17</v>
      </c>
    </row>
    <row r="112" spans="2:7" x14ac:dyDescent="0.25">
      <c r="B112" s="1" t="s">
        <v>1</v>
      </c>
      <c r="C112" s="1">
        <v>71.02</v>
      </c>
      <c r="D112" s="1"/>
      <c r="E112" s="1">
        <v>87.91</v>
      </c>
      <c r="F112" s="8">
        <f>C112+D112+E112</f>
        <v>158.93</v>
      </c>
      <c r="G112" s="1">
        <v>150</v>
      </c>
    </row>
    <row r="113" spans="2:7" x14ac:dyDescent="0.25">
      <c r="B113" s="1" t="s">
        <v>3</v>
      </c>
      <c r="C113" s="1">
        <v>83.99</v>
      </c>
      <c r="D113" s="1"/>
      <c r="E113" s="1">
        <v>84.91</v>
      </c>
      <c r="F113" s="8">
        <f t="shared" ref="F113:F123" si="6">C113+D113+E113</f>
        <v>168.89999999999998</v>
      </c>
      <c r="G113" s="1">
        <v>150</v>
      </c>
    </row>
    <row r="114" spans="2:7" x14ac:dyDescent="0.25">
      <c r="B114" s="1" t="s">
        <v>4</v>
      </c>
      <c r="C114" s="1">
        <v>70.11</v>
      </c>
      <c r="D114" s="1"/>
      <c r="E114" s="1">
        <v>84.93</v>
      </c>
      <c r="F114" s="8">
        <f t="shared" si="6"/>
        <v>155.04000000000002</v>
      </c>
      <c r="G114" s="1">
        <v>150</v>
      </c>
    </row>
    <row r="115" spans="2:7" x14ac:dyDescent="0.25">
      <c r="B115" s="1" t="s">
        <v>5</v>
      </c>
      <c r="C115" s="1"/>
      <c r="D115" s="1"/>
      <c r="E115" s="1">
        <v>85.91</v>
      </c>
      <c r="F115" s="8">
        <f t="shared" si="6"/>
        <v>85.91</v>
      </c>
      <c r="G115" s="1">
        <v>85.91</v>
      </c>
    </row>
    <row r="116" spans="2:7" x14ac:dyDescent="0.25">
      <c r="B116" s="1" t="s">
        <v>6</v>
      </c>
      <c r="C116" s="1">
        <v>17.77</v>
      </c>
      <c r="D116" s="1"/>
      <c r="E116" s="1">
        <v>85.91</v>
      </c>
      <c r="F116" s="8">
        <f t="shared" si="6"/>
        <v>103.67999999999999</v>
      </c>
      <c r="G116" s="1">
        <v>103.68</v>
      </c>
    </row>
    <row r="117" spans="2:7" x14ac:dyDescent="0.25">
      <c r="B117" s="1" t="s">
        <v>7</v>
      </c>
      <c r="C117" s="1"/>
      <c r="D117" s="1"/>
      <c r="E117" s="1"/>
      <c r="F117" s="8">
        <f t="shared" si="6"/>
        <v>0</v>
      </c>
      <c r="G117" s="1"/>
    </row>
    <row r="118" spans="2:7" x14ac:dyDescent="0.25">
      <c r="B118" s="1" t="s">
        <v>8</v>
      </c>
      <c r="C118" s="1"/>
      <c r="D118" s="1"/>
      <c r="E118" s="1"/>
      <c r="F118" s="8">
        <f t="shared" si="6"/>
        <v>0</v>
      </c>
      <c r="G118" s="1"/>
    </row>
    <row r="119" spans="2:7" x14ac:dyDescent="0.25">
      <c r="B119" s="1" t="s">
        <v>9</v>
      </c>
      <c r="C119" s="1"/>
      <c r="D119" s="1"/>
      <c r="E119" s="1"/>
      <c r="F119" s="8">
        <f t="shared" si="6"/>
        <v>0</v>
      </c>
      <c r="G119" s="1"/>
    </row>
    <row r="120" spans="2:7" x14ac:dyDescent="0.25">
      <c r="B120" s="1" t="s">
        <v>10</v>
      </c>
      <c r="C120" s="1"/>
      <c r="D120" s="1"/>
      <c r="E120" s="1"/>
      <c r="F120" s="8">
        <f t="shared" si="6"/>
        <v>0</v>
      </c>
      <c r="G120" s="1"/>
    </row>
    <row r="121" spans="2:7" x14ac:dyDescent="0.25">
      <c r="B121" s="1" t="s">
        <v>11</v>
      </c>
      <c r="C121" s="1"/>
      <c r="D121" s="1"/>
      <c r="E121" s="1"/>
      <c r="F121" s="8">
        <f t="shared" si="6"/>
        <v>0</v>
      </c>
      <c r="G121" s="1"/>
    </row>
    <row r="122" spans="2:7" x14ac:dyDescent="0.25">
      <c r="B122" s="1" t="s">
        <v>12</v>
      </c>
      <c r="C122" s="1"/>
      <c r="D122" s="1"/>
      <c r="E122" s="1"/>
      <c r="F122" s="8">
        <f t="shared" si="6"/>
        <v>0</v>
      </c>
      <c r="G122" s="1"/>
    </row>
    <row r="123" spans="2:7" x14ac:dyDescent="0.25">
      <c r="B123" s="2" t="s">
        <v>13</v>
      </c>
      <c r="C123" s="2"/>
      <c r="D123" s="2"/>
      <c r="E123" s="2"/>
      <c r="F123" s="8">
        <f t="shared" si="6"/>
        <v>0</v>
      </c>
      <c r="G123" s="1"/>
    </row>
    <row r="124" spans="2:7" x14ac:dyDescent="0.25">
      <c r="B124" s="4"/>
      <c r="C124" s="4"/>
      <c r="D124" s="4"/>
      <c r="E124" s="4"/>
      <c r="F124" s="1">
        <f>F112+F113+F114+F115+F116+F117+F118+F119+F120+F121+F122+F123</f>
        <v>672.45999999999992</v>
      </c>
      <c r="G124" s="1">
        <f>COUNT(G112:G123)</f>
        <v>5</v>
      </c>
    </row>
    <row r="128" spans="2:7" x14ac:dyDescent="0.25">
      <c r="C128" s="16" t="s">
        <v>26</v>
      </c>
      <c r="D128" s="16"/>
      <c r="E128" s="16"/>
      <c r="F128" s="16"/>
      <c r="G128" s="16"/>
    </row>
    <row r="130" spans="2:7" x14ac:dyDescent="0.25">
      <c r="B130" s="5" t="s">
        <v>2</v>
      </c>
      <c r="C130" s="6" t="s">
        <v>0</v>
      </c>
      <c r="D130" s="5" t="s">
        <v>15</v>
      </c>
      <c r="E130" s="5" t="s">
        <v>14</v>
      </c>
      <c r="F130" s="7" t="s">
        <v>16</v>
      </c>
      <c r="G130" s="5" t="s">
        <v>17</v>
      </c>
    </row>
    <row r="131" spans="2:7" x14ac:dyDescent="0.25">
      <c r="B131" s="1" t="s">
        <v>1</v>
      </c>
      <c r="C131" s="1">
        <v>52.17</v>
      </c>
      <c r="D131" s="1"/>
      <c r="E131" s="1">
        <v>108.88</v>
      </c>
      <c r="F131" s="8">
        <f>C131+D131+E131</f>
        <v>161.05000000000001</v>
      </c>
      <c r="G131" s="1">
        <v>150</v>
      </c>
    </row>
    <row r="132" spans="2:7" x14ac:dyDescent="0.25">
      <c r="B132" s="1" t="s">
        <v>3</v>
      </c>
      <c r="C132" s="1">
        <v>37</v>
      </c>
      <c r="D132" s="1"/>
      <c r="E132" s="1">
        <v>108.88</v>
      </c>
      <c r="F132" s="8">
        <f t="shared" ref="F132:F142" si="7">C132+D132+E132</f>
        <v>145.88</v>
      </c>
      <c r="G132" s="1">
        <v>145.88</v>
      </c>
    </row>
    <row r="133" spans="2:7" x14ac:dyDescent="0.25">
      <c r="B133" s="1" t="s">
        <v>4</v>
      </c>
      <c r="C133" s="1"/>
      <c r="D133" s="1"/>
      <c r="E133" s="1">
        <v>108.88</v>
      </c>
      <c r="F133" s="8">
        <f>C133+D133+E133</f>
        <v>108.88</v>
      </c>
      <c r="G133" s="1">
        <v>108.88</v>
      </c>
    </row>
    <row r="134" spans="2:7" x14ac:dyDescent="0.25">
      <c r="B134" s="1" t="s">
        <v>5</v>
      </c>
      <c r="C134" s="1">
        <v>40</v>
      </c>
      <c r="D134" s="1"/>
      <c r="E134" s="1">
        <v>108.89</v>
      </c>
      <c r="F134" s="8">
        <f t="shared" si="7"/>
        <v>148.88999999999999</v>
      </c>
      <c r="G134" s="1">
        <v>148.88999999999999</v>
      </c>
    </row>
    <row r="135" spans="2:7" x14ac:dyDescent="0.25">
      <c r="B135" s="1" t="s">
        <v>6</v>
      </c>
      <c r="C135" s="1">
        <v>53.69</v>
      </c>
      <c r="D135" s="1"/>
      <c r="E135" s="1">
        <v>100</v>
      </c>
      <c r="F135" s="8">
        <f t="shared" si="7"/>
        <v>153.69</v>
      </c>
      <c r="G135" s="1">
        <v>150</v>
      </c>
    </row>
    <row r="136" spans="2:7" x14ac:dyDescent="0.25">
      <c r="B136" s="1" t="s">
        <v>7</v>
      </c>
      <c r="C136" s="1"/>
      <c r="D136" s="1"/>
      <c r="E136" s="1"/>
      <c r="F136" s="8">
        <f t="shared" si="7"/>
        <v>0</v>
      </c>
      <c r="G136" s="1"/>
    </row>
    <row r="137" spans="2:7" x14ac:dyDescent="0.25">
      <c r="B137" s="1" t="s">
        <v>8</v>
      </c>
      <c r="C137" s="1"/>
      <c r="D137" s="1"/>
      <c r="E137" s="1"/>
      <c r="F137" s="8">
        <f t="shared" si="7"/>
        <v>0</v>
      </c>
      <c r="G137" s="1"/>
    </row>
    <row r="138" spans="2:7" x14ac:dyDescent="0.25">
      <c r="B138" s="1" t="s">
        <v>9</v>
      </c>
      <c r="C138" s="1"/>
      <c r="D138" s="1"/>
      <c r="E138" s="1"/>
      <c r="F138" s="8">
        <f t="shared" si="7"/>
        <v>0</v>
      </c>
      <c r="G138" s="1"/>
    </row>
    <row r="139" spans="2:7" x14ac:dyDescent="0.25">
      <c r="B139" s="1" t="s">
        <v>10</v>
      </c>
      <c r="C139" s="1"/>
      <c r="D139" s="1"/>
      <c r="E139" s="1"/>
      <c r="F139" s="8">
        <f t="shared" si="7"/>
        <v>0</v>
      </c>
      <c r="G139" s="1"/>
    </row>
    <row r="140" spans="2:7" x14ac:dyDescent="0.25">
      <c r="B140" s="1" t="s">
        <v>11</v>
      </c>
      <c r="C140" s="1"/>
      <c r="D140" s="1"/>
      <c r="E140" s="1"/>
      <c r="F140" s="8">
        <f t="shared" si="7"/>
        <v>0</v>
      </c>
      <c r="G140" s="1"/>
    </row>
    <row r="141" spans="2:7" x14ac:dyDescent="0.25">
      <c r="B141" s="1" t="s">
        <v>12</v>
      </c>
      <c r="C141" s="1"/>
      <c r="D141" s="1"/>
      <c r="E141" s="1"/>
      <c r="F141" s="8">
        <f t="shared" si="7"/>
        <v>0</v>
      </c>
      <c r="G141" s="1"/>
    </row>
    <row r="142" spans="2:7" x14ac:dyDescent="0.25">
      <c r="B142" s="2" t="s">
        <v>13</v>
      </c>
      <c r="C142" s="2"/>
      <c r="D142" s="2"/>
      <c r="E142" s="2"/>
      <c r="F142" s="8">
        <f t="shared" si="7"/>
        <v>0</v>
      </c>
      <c r="G142" s="1"/>
    </row>
    <row r="143" spans="2:7" x14ac:dyDescent="0.25">
      <c r="B143" s="4"/>
      <c r="C143" s="4"/>
      <c r="D143" s="4"/>
      <c r="E143" s="4"/>
      <c r="F143" s="1">
        <f>F131+F132+F133+F134+F135+F136+F137+F138+F139+F140+F141+F142</f>
        <v>718.3900000000001</v>
      </c>
      <c r="G143" s="1">
        <f>G131+G132+G133+G134+G135+G136+G137+G138+G139+G140+G141+G142</f>
        <v>703.65</v>
      </c>
    </row>
    <row r="146" spans="2:7" x14ac:dyDescent="0.25">
      <c r="C146" s="16" t="s">
        <v>27</v>
      </c>
      <c r="D146" s="16"/>
      <c r="E146" s="16"/>
      <c r="F146" s="16"/>
      <c r="G146" s="16"/>
    </row>
    <row r="148" spans="2:7" x14ac:dyDescent="0.25">
      <c r="B148" s="5" t="s">
        <v>2</v>
      </c>
      <c r="C148" s="6" t="s">
        <v>0</v>
      </c>
      <c r="D148" s="5" t="s">
        <v>15</v>
      </c>
      <c r="E148" s="5" t="s">
        <v>14</v>
      </c>
      <c r="F148" s="7" t="s">
        <v>16</v>
      </c>
      <c r="G148" s="5" t="s">
        <v>17</v>
      </c>
    </row>
    <row r="149" spans="2:7" x14ac:dyDescent="0.25">
      <c r="B149" s="1" t="s">
        <v>1</v>
      </c>
      <c r="C149" s="1">
        <v>105.83</v>
      </c>
      <c r="D149" s="1"/>
      <c r="E149" s="1">
        <v>48.39</v>
      </c>
      <c r="F149" s="8">
        <f>C149+D149+E149</f>
        <v>154.22</v>
      </c>
      <c r="G149" s="1">
        <v>150</v>
      </c>
    </row>
    <row r="150" spans="2:7" x14ac:dyDescent="0.25">
      <c r="B150" s="1" t="s">
        <v>3</v>
      </c>
      <c r="C150" s="1">
        <v>123.9</v>
      </c>
      <c r="D150" s="1"/>
      <c r="E150" s="1">
        <v>43.09</v>
      </c>
      <c r="F150" s="8">
        <f t="shared" ref="F150:F160" si="8">C150+D150+E150</f>
        <v>166.99</v>
      </c>
      <c r="G150" s="1">
        <v>150</v>
      </c>
    </row>
    <row r="151" spans="2:7" x14ac:dyDescent="0.25">
      <c r="B151" s="1" t="s">
        <v>4</v>
      </c>
      <c r="C151" s="1">
        <v>45</v>
      </c>
      <c r="D151" s="1"/>
      <c r="E151" s="1">
        <v>41.89</v>
      </c>
      <c r="F151" s="8">
        <f t="shared" si="8"/>
        <v>86.89</v>
      </c>
      <c r="G151" s="1">
        <v>86.89</v>
      </c>
    </row>
    <row r="152" spans="2:7" x14ac:dyDescent="0.25">
      <c r="B152" s="1" t="s">
        <v>5</v>
      </c>
      <c r="C152" s="1"/>
      <c r="D152" s="1"/>
      <c r="E152" s="1">
        <v>169.18</v>
      </c>
      <c r="F152" s="8">
        <f t="shared" si="8"/>
        <v>169.18</v>
      </c>
      <c r="G152" s="1">
        <v>150</v>
      </c>
    </row>
    <row r="153" spans="2:7" x14ac:dyDescent="0.25">
      <c r="B153" s="1" t="s">
        <v>6</v>
      </c>
      <c r="C153" s="1"/>
      <c r="D153" s="1"/>
      <c r="E153" s="1">
        <v>166.89</v>
      </c>
      <c r="F153" s="8">
        <f t="shared" si="8"/>
        <v>166.89</v>
      </c>
      <c r="G153" s="1">
        <v>150</v>
      </c>
    </row>
    <row r="154" spans="2:7" x14ac:dyDescent="0.25">
      <c r="B154" s="1" t="s">
        <v>7</v>
      </c>
      <c r="C154" s="1"/>
      <c r="D154" s="1"/>
      <c r="E154" s="1"/>
      <c r="F154" s="8">
        <f t="shared" si="8"/>
        <v>0</v>
      </c>
      <c r="G154" s="1"/>
    </row>
    <row r="155" spans="2:7" x14ac:dyDescent="0.25">
      <c r="B155" s="1" t="s">
        <v>8</v>
      </c>
      <c r="C155" s="1"/>
      <c r="D155" s="1"/>
      <c r="E155" s="1"/>
      <c r="F155" s="8">
        <f t="shared" si="8"/>
        <v>0</v>
      </c>
      <c r="G155" s="1"/>
    </row>
    <row r="156" spans="2:7" x14ac:dyDescent="0.25">
      <c r="B156" s="1" t="s">
        <v>9</v>
      </c>
      <c r="C156" s="1"/>
      <c r="D156" s="1"/>
      <c r="E156" s="1"/>
      <c r="F156" s="8">
        <f t="shared" si="8"/>
        <v>0</v>
      </c>
      <c r="G156" s="1"/>
    </row>
    <row r="157" spans="2:7" x14ac:dyDescent="0.25">
      <c r="B157" s="1" t="s">
        <v>10</v>
      </c>
      <c r="C157" s="1"/>
      <c r="D157" s="1"/>
      <c r="E157" s="1"/>
      <c r="F157" s="8">
        <f t="shared" si="8"/>
        <v>0</v>
      </c>
      <c r="G157" s="1"/>
    </row>
    <row r="158" spans="2:7" x14ac:dyDescent="0.25">
      <c r="B158" s="1" t="s">
        <v>11</v>
      </c>
      <c r="C158" s="1"/>
      <c r="D158" s="1"/>
      <c r="E158" s="1"/>
      <c r="F158" s="8">
        <f t="shared" si="8"/>
        <v>0</v>
      </c>
      <c r="G158" s="1"/>
    </row>
    <row r="159" spans="2:7" x14ac:dyDescent="0.25">
      <c r="B159" s="1" t="s">
        <v>12</v>
      </c>
      <c r="C159" s="1"/>
      <c r="D159" s="1"/>
      <c r="E159" s="1"/>
      <c r="F159" s="8">
        <f t="shared" si="8"/>
        <v>0</v>
      </c>
      <c r="G159" s="1"/>
    </row>
    <row r="160" spans="2:7" x14ac:dyDescent="0.25">
      <c r="B160" s="2" t="s">
        <v>13</v>
      </c>
      <c r="C160" s="2"/>
      <c r="D160" s="2"/>
      <c r="E160" s="2"/>
      <c r="F160" s="8">
        <f t="shared" si="8"/>
        <v>0</v>
      </c>
      <c r="G160" s="1"/>
    </row>
    <row r="161" spans="2:7" x14ac:dyDescent="0.25">
      <c r="B161" s="4"/>
      <c r="C161" s="4"/>
      <c r="D161" s="4"/>
      <c r="E161" s="4"/>
      <c r="F161" s="1">
        <f>F149+F150+F151+F152+F153+F154+F155+F156+F157+F158+F159+F160</f>
        <v>744.17</v>
      </c>
      <c r="G161" s="1">
        <f>G149+G150+G151+G152+G153+G154+G155+G156+G157+G158+G159+G160</f>
        <v>686.89</v>
      </c>
    </row>
    <row r="165" spans="2:7" x14ac:dyDescent="0.25">
      <c r="C165" s="16" t="s">
        <v>28</v>
      </c>
      <c r="D165" s="16"/>
      <c r="E165" s="16"/>
      <c r="F165" s="16"/>
      <c r="G165" s="16"/>
    </row>
    <row r="167" spans="2:7" x14ac:dyDescent="0.25">
      <c r="B167" s="5" t="s">
        <v>2</v>
      </c>
      <c r="C167" s="6" t="s">
        <v>0</v>
      </c>
      <c r="D167" s="5" t="s">
        <v>15</v>
      </c>
      <c r="E167" s="5" t="s">
        <v>14</v>
      </c>
      <c r="F167" s="7" t="s">
        <v>16</v>
      </c>
      <c r="G167" s="5" t="s">
        <v>17</v>
      </c>
    </row>
    <row r="168" spans="2:7" x14ac:dyDescent="0.25">
      <c r="B168" s="1" t="s">
        <v>1</v>
      </c>
      <c r="C168" s="1">
        <v>106.84</v>
      </c>
      <c r="D168" s="1"/>
      <c r="E168" s="1">
        <v>48.41</v>
      </c>
      <c r="F168" s="8">
        <f>C168+D168+E168</f>
        <v>155.25</v>
      </c>
      <c r="G168" s="1">
        <v>150</v>
      </c>
    </row>
    <row r="169" spans="2:7" x14ac:dyDescent="0.25">
      <c r="B169" s="1" t="s">
        <v>3</v>
      </c>
      <c r="C169" s="1">
        <v>111.8</v>
      </c>
      <c r="D169" s="1"/>
      <c r="E169" s="1">
        <v>48.41</v>
      </c>
      <c r="F169" s="8">
        <f t="shared" ref="F169:F179" si="9">C169+D169+E169</f>
        <v>160.20999999999998</v>
      </c>
      <c r="G169" s="1">
        <v>150</v>
      </c>
    </row>
    <row r="170" spans="2:7" x14ac:dyDescent="0.25">
      <c r="B170" s="1" t="s">
        <v>4</v>
      </c>
      <c r="C170" s="1">
        <v>108.77</v>
      </c>
      <c r="D170" s="1"/>
      <c r="E170" s="1">
        <v>53.9</v>
      </c>
      <c r="F170" s="8">
        <f t="shared" si="9"/>
        <v>162.66999999999999</v>
      </c>
      <c r="G170" s="1">
        <v>150</v>
      </c>
    </row>
    <row r="171" spans="2:7" x14ac:dyDescent="0.25">
      <c r="B171" s="1" t="s">
        <v>5</v>
      </c>
      <c r="C171" s="1">
        <v>98.82</v>
      </c>
      <c r="D171" s="1"/>
      <c r="E171" s="1">
        <v>53.9</v>
      </c>
      <c r="F171" s="8">
        <f t="shared" si="9"/>
        <v>152.72</v>
      </c>
      <c r="G171" s="1">
        <v>150</v>
      </c>
    </row>
    <row r="172" spans="2:7" x14ac:dyDescent="0.25">
      <c r="B172" s="1" t="s">
        <v>6</v>
      </c>
      <c r="C172" s="1">
        <v>101.88</v>
      </c>
      <c r="D172" s="1"/>
      <c r="E172" s="1">
        <v>53.9</v>
      </c>
      <c r="F172" s="8">
        <f t="shared" si="9"/>
        <v>155.78</v>
      </c>
      <c r="G172" s="1">
        <v>150</v>
      </c>
    </row>
    <row r="173" spans="2:7" x14ac:dyDescent="0.25">
      <c r="B173" s="1" t="s">
        <v>7</v>
      </c>
      <c r="C173" s="1"/>
      <c r="D173" s="1"/>
      <c r="E173" s="1"/>
      <c r="F173" s="8">
        <f t="shared" si="9"/>
        <v>0</v>
      </c>
      <c r="G173" s="1"/>
    </row>
    <row r="174" spans="2:7" x14ac:dyDescent="0.25">
      <c r="B174" s="1" t="s">
        <v>8</v>
      </c>
      <c r="C174" s="1"/>
      <c r="D174" s="1"/>
      <c r="E174" s="1"/>
      <c r="F174" s="8">
        <f t="shared" si="9"/>
        <v>0</v>
      </c>
      <c r="G174" s="1"/>
    </row>
    <row r="175" spans="2:7" x14ac:dyDescent="0.25">
      <c r="B175" s="1" t="s">
        <v>9</v>
      </c>
      <c r="C175" s="1"/>
      <c r="D175" s="1"/>
      <c r="E175" s="1"/>
      <c r="F175" s="8">
        <f t="shared" si="9"/>
        <v>0</v>
      </c>
      <c r="G175" s="1"/>
    </row>
    <row r="176" spans="2:7" x14ac:dyDescent="0.25">
      <c r="B176" s="1" t="s">
        <v>10</v>
      </c>
      <c r="C176" s="1"/>
      <c r="D176" s="1"/>
      <c r="E176" s="1"/>
      <c r="F176" s="8">
        <f t="shared" si="9"/>
        <v>0</v>
      </c>
      <c r="G176" s="1"/>
    </row>
    <row r="177" spans="2:7" x14ac:dyDescent="0.25">
      <c r="B177" s="1" t="s">
        <v>11</v>
      </c>
      <c r="C177" s="1"/>
      <c r="D177" s="1"/>
      <c r="E177" s="1"/>
      <c r="F177" s="8">
        <f t="shared" si="9"/>
        <v>0</v>
      </c>
      <c r="G177" s="1"/>
    </row>
    <row r="178" spans="2:7" x14ac:dyDescent="0.25">
      <c r="B178" s="1" t="s">
        <v>12</v>
      </c>
      <c r="C178" s="1"/>
      <c r="D178" s="1"/>
      <c r="E178" s="1"/>
      <c r="F178" s="8">
        <f t="shared" si="9"/>
        <v>0</v>
      </c>
      <c r="G178" s="1"/>
    </row>
    <row r="179" spans="2:7" x14ac:dyDescent="0.25">
      <c r="B179" s="2" t="s">
        <v>13</v>
      </c>
      <c r="C179" s="2"/>
      <c r="D179" s="2"/>
      <c r="E179" s="2"/>
      <c r="F179" s="8">
        <f t="shared" si="9"/>
        <v>0</v>
      </c>
      <c r="G179" s="1"/>
    </row>
    <row r="180" spans="2:7" x14ac:dyDescent="0.25">
      <c r="B180" s="4"/>
      <c r="C180" s="4"/>
      <c r="D180" s="4"/>
      <c r="E180" s="4"/>
      <c r="F180" s="1">
        <f>F168+F169+F170+F171+F172+F173+F174+F175+F176+F177+F178+F179</f>
        <v>786.63</v>
      </c>
      <c r="G180" s="1">
        <f>G168+G169+G170+G171+G172+G173+G174+G175+G176+G177+G178+G179</f>
        <v>750</v>
      </c>
    </row>
    <row r="183" spans="2:7" x14ac:dyDescent="0.25">
      <c r="C183" s="16" t="s">
        <v>18</v>
      </c>
      <c r="D183" s="16"/>
      <c r="E183" s="16"/>
      <c r="F183" s="16"/>
      <c r="G183" s="16"/>
    </row>
    <row r="185" spans="2:7" x14ac:dyDescent="0.25">
      <c r="B185" s="5" t="s">
        <v>2</v>
      </c>
      <c r="C185" s="6" t="s">
        <v>0</v>
      </c>
      <c r="D185" s="5" t="s">
        <v>15</v>
      </c>
      <c r="E185" s="5" t="s">
        <v>14</v>
      </c>
      <c r="F185" s="7" t="s">
        <v>16</v>
      </c>
      <c r="G185" s="5" t="s">
        <v>17</v>
      </c>
    </row>
    <row r="186" spans="2:7" x14ac:dyDescent="0.25">
      <c r="B186" s="1" t="s">
        <v>1</v>
      </c>
      <c r="C186" s="1">
        <v>156</v>
      </c>
      <c r="D186" s="1"/>
      <c r="E186" s="1"/>
      <c r="F186" s="8">
        <f>C186+D186+E186</f>
        <v>156</v>
      </c>
      <c r="G186" s="1">
        <v>150</v>
      </c>
    </row>
    <row r="187" spans="2:7" x14ac:dyDescent="0.25">
      <c r="B187" s="1" t="s">
        <v>3</v>
      </c>
      <c r="C187" s="1">
        <v>171.48</v>
      </c>
      <c r="D187" s="1"/>
      <c r="E187" s="1"/>
      <c r="F187" s="8">
        <f t="shared" ref="F187:F197" si="10">C187+D187+E187</f>
        <v>171.48</v>
      </c>
      <c r="G187" s="1">
        <v>150</v>
      </c>
    </row>
    <row r="188" spans="2:7" x14ac:dyDescent="0.25">
      <c r="B188" s="1" t="s">
        <v>4</v>
      </c>
      <c r="C188" s="1">
        <v>165.33</v>
      </c>
      <c r="D188" s="1"/>
      <c r="E188" s="1"/>
      <c r="F188" s="8">
        <f t="shared" si="10"/>
        <v>165.33</v>
      </c>
      <c r="G188" s="1">
        <v>150</v>
      </c>
    </row>
    <row r="189" spans="2:7" x14ac:dyDescent="0.25">
      <c r="B189" s="1" t="s">
        <v>5</v>
      </c>
      <c r="C189" s="1"/>
      <c r="D189" s="1"/>
      <c r="E189" s="1">
        <v>150</v>
      </c>
      <c r="F189" s="8">
        <f t="shared" si="10"/>
        <v>150</v>
      </c>
      <c r="G189" s="1">
        <v>150</v>
      </c>
    </row>
    <row r="190" spans="2:7" x14ac:dyDescent="0.25">
      <c r="B190" s="1" t="s">
        <v>6</v>
      </c>
      <c r="C190" s="1"/>
      <c r="D190" s="1"/>
      <c r="E190" s="1">
        <v>194.25</v>
      </c>
      <c r="F190" s="8">
        <f t="shared" si="10"/>
        <v>194.25</v>
      </c>
      <c r="G190" s="1">
        <v>150</v>
      </c>
    </row>
    <row r="191" spans="2:7" x14ac:dyDescent="0.25">
      <c r="B191" s="1" t="s">
        <v>7</v>
      </c>
      <c r="C191" s="1"/>
      <c r="D191" s="1"/>
      <c r="E191" s="1"/>
      <c r="F191" s="8">
        <f t="shared" si="10"/>
        <v>0</v>
      </c>
      <c r="G191" s="1"/>
    </row>
    <row r="192" spans="2:7" x14ac:dyDescent="0.25">
      <c r="B192" s="1" t="s">
        <v>8</v>
      </c>
      <c r="C192" s="1"/>
      <c r="D192" s="1"/>
      <c r="E192" s="1"/>
      <c r="F192" s="8">
        <f t="shared" si="10"/>
        <v>0</v>
      </c>
      <c r="G192" s="1"/>
    </row>
    <row r="193" spans="2:7" x14ac:dyDescent="0.25">
      <c r="B193" s="1" t="s">
        <v>9</v>
      </c>
      <c r="C193" s="1"/>
      <c r="D193" s="1"/>
      <c r="E193" s="1"/>
      <c r="F193" s="8">
        <f t="shared" si="10"/>
        <v>0</v>
      </c>
      <c r="G193" s="1"/>
    </row>
    <row r="194" spans="2:7" x14ac:dyDescent="0.25">
      <c r="B194" s="1" t="s">
        <v>10</v>
      </c>
      <c r="C194" s="1"/>
      <c r="D194" s="1"/>
      <c r="E194" s="1"/>
      <c r="F194" s="8">
        <f t="shared" si="10"/>
        <v>0</v>
      </c>
      <c r="G194" s="1"/>
    </row>
    <row r="195" spans="2:7" x14ac:dyDescent="0.25">
      <c r="B195" s="1" t="s">
        <v>11</v>
      </c>
      <c r="C195" s="1"/>
      <c r="D195" s="1"/>
      <c r="E195" s="1"/>
      <c r="F195" s="8">
        <f t="shared" si="10"/>
        <v>0</v>
      </c>
      <c r="G195" s="1"/>
    </row>
    <row r="196" spans="2:7" x14ac:dyDescent="0.25">
      <c r="B196" s="1" t="s">
        <v>12</v>
      </c>
      <c r="C196" s="1"/>
      <c r="D196" s="1"/>
      <c r="E196" s="1"/>
      <c r="F196" s="8">
        <f t="shared" si="10"/>
        <v>0</v>
      </c>
      <c r="G196" s="1"/>
    </row>
    <row r="197" spans="2:7" x14ac:dyDescent="0.25">
      <c r="B197" s="2" t="s">
        <v>13</v>
      </c>
      <c r="C197" s="2"/>
      <c r="D197" s="2"/>
      <c r="E197" s="2"/>
      <c r="F197" s="8">
        <f t="shared" si="10"/>
        <v>0</v>
      </c>
      <c r="G197" s="1"/>
    </row>
    <row r="198" spans="2:7" x14ac:dyDescent="0.25">
      <c r="B198" s="4"/>
      <c r="C198" s="4"/>
      <c r="D198" s="4"/>
      <c r="E198" s="4"/>
      <c r="F198" s="1">
        <f>F186+F187+F188+F189+F190+F191+F192+F193+F194+F195+F196+F197</f>
        <v>837.06000000000006</v>
      </c>
      <c r="G198" s="1">
        <f>G186+G187+G188+G189+G190+G191+G192+G193+G194+G195+G196+G197</f>
        <v>750</v>
      </c>
    </row>
    <row r="201" spans="2:7" x14ac:dyDescent="0.25">
      <c r="C201" s="16" t="s">
        <v>29</v>
      </c>
      <c r="D201" s="16"/>
      <c r="E201" s="16"/>
      <c r="F201" s="16"/>
      <c r="G201" s="16"/>
    </row>
    <row r="203" spans="2:7" x14ac:dyDescent="0.25">
      <c r="B203" s="5" t="s">
        <v>2</v>
      </c>
      <c r="C203" s="6" t="s">
        <v>0</v>
      </c>
      <c r="D203" s="5" t="s">
        <v>15</v>
      </c>
      <c r="E203" s="5" t="s">
        <v>14</v>
      </c>
      <c r="F203" s="7" t="s">
        <v>16</v>
      </c>
      <c r="G203" s="5" t="s">
        <v>17</v>
      </c>
    </row>
    <row r="204" spans="2:7" x14ac:dyDescent="0.25">
      <c r="B204" s="1" t="s">
        <v>1</v>
      </c>
      <c r="C204" s="1">
        <v>131.41</v>
      </c>
      <c r="D204" s="1"/>
      <c r="E204" s="1">
        <v>26.21</v>
      </c>
      <c r="F204" s="8">
        <f>C204+D204+E204</f>
        <v>157.62</v>
      </c>
      <c r="G204" s="1">
        <v>150</v>
      </c>
    </row>
    <row r="205" spans="2:7" x14ac:dyDescent="0.25">
      <c r="B205" s="1" t="s">
        <v>3</v>
      </c>
      <c r="C205" s="1">
        <v>124.35</v>
      </c>
      <c r="D205" s="1"/>
      <c r="E205" s="1">
        <v>23.51</v>
      </c>
      <c r="F205" s="8">
        <f t="shared" ref="F205:F215" si="11">C205+D205+E205</f>
        <v>147.85999999999999</v>
      </c>
      <c r="G205" s="1">
        <v>147.86000000000001</v>
      </c>
    </row>
    <row r="206" spans="2:7" x14ac:dyDescent="0.25">
      <c r="B206" s="1" t="s">
        <v>4</v>
      </c>
      <c r="C206" s="1"/>
      <c r="D206" s="1"/>
      <c r="E206" s="1">
        <v>23.51</v>
      </c>
      <c r="F206" s="8">
        <f t="shared" si="11"/>
        <v>23.51</v>
      </c>
      <c r="G206" s="1">
        <v>23.51</v>
      </c>
    </row>
    <row r="207" spans="2:7" x14ac:dyDescent="0.25">
      <c r="B207" s="1" t="s">
        <v>5</v>
      </c>
      <c r="C207" s="1"/>
      <c r="D207" s="1"/>
      <c r="E207" s="1">
        <v>23.87</v>
      </c>
      <c r="F207" s="8">
        <f t="shared" si="11"/>
        <v>23.87</v>
      </c>
      <c r="G207" s="1">
        <v>23.87</v>
      </c>
    </row>
    <row r="208" spans="2:7" x14ac:dyDescent="0.25">
      <c r="B208" s="1" t="s">
        <v>6</v>
      </c>
      <c r="C208" s="1"/>
      <c r="D208" s="1"/>
      <c r="E208" s="1">
        <v>23.87</v>
      </c>
      <c r="F208" s="8">
        <f t="shared" si="11"/>
        <v>23.87</v>
      </c>
      <c r="G208" s="1">
        <v>23.87</v>
      </c>
    </row>
    <row r="209" spans="2:7" x14ac:dyDescent="0.25">
      <c r="B209" s="1" t="s">
        <v>7</v>
      </c>
      <c r="C209" s="1"/>
      <c r="D209" s="1"/>
      <c r="E209" s="1"/>
      <c r="F209" s="8">
        <f t="shared" si="11"/>
        <v>0</v>
      </c>
      <c r="G209" s="1"/>
    </row>
    <row r="210" spans="2:7" x14ac:dyDescent="0.25">
      <c r="B210" s="1" t="s">
        <v>8</v>
      </c>
      <c r="C210" s="1"/>
      <c r="D210" s="1"/>
      <c r="E210" s="1"/>
      <c r="F210" s="8">
        <f t="shared" si="11"/>
        <v>0</v>
      </c>
      <c r="G210" s="1"/>
    </row>
    <row r="211" spans="2:7" x14ac:dyDescent="0.25">
      <c r="B211" s="1" t="s">
        <v>9</v>
      </c>
      <c r="C211" s="1"/>
      <c r="D211" s="1"/>
      <c r="E211" s="1"/>
      <c r="F211" s="8">
        <f t="shared" si="11"/>
        <v>0</v>
      </c>
      <c r="G211" s="1"/>
    </row>
    <row r="212" spans="2:7" x14ac:dyDescent="0.25">
      <c r="B212" s="1" t="s">
        <v>10</v>
      </c>
      <c r="C212" s="1"/>
      <c r="D212" s="1"/>
      <c r="E212" s="1"/>
      <c r="F212" s="8">
        <f t="shared" si="11"/>
        <v>0</v>
      </c>
      <c r="G212" s="1"/>
    </row>
    <row r="213" spans="2:7" x14ac:dyDescent="0.25">
      <c r="B213" s="1" t="s">
        <v>11</v>
      </c>
      <c r="C213" s="1"/>
      <c r="D213" s="1"/>
      <c r="E213" s="1"/>
      <c r="F213" s="8">
        <f t="shared" si="11"/>
        <v>0</v>
      </c>
      <c r="G213" s="1"/>
    </row>
    <row r="214" spans="2:7" x14ac:dyDescent="0.25">
      <c r="B214" s="1" t="s">
        <v>12</v>
      </c>
      <c r="C214" s="1"/>
      <c r="D214" s="1"/>
      <c r="E214" s="1"/>
      <c r="F214" s="8">
        <f t="shared" si="11"/>
        <v>0</v>
      </c>
      <c r="G214" s="1"/>
    </row>
    <row r="215" spans="2:7" x14ac:dyDescent="0.25">
      <c r="B215" s="2" t="s">
        <v>13</v>
      </c>
      <c r="C215" s="2"/>
      <c r="D215" s="2"/>
      <c r="E215" s="2"/>
      <c r="F215" s="8">
        <f t="shared" si="11"/>
        <v>0</v>
      </c>
      <c r="G215" s="1"/>
    </row>
    <row r="216" spans="2:7" x14ac:dyDescent="0.25">
      <c r="B216" s="4"/>
      <c r="C216" s="4"/>
      <c r="D216" s="4"/>
      <c r="E216" s="4"/>
      <c r="F216" s="1">
        <f>F204+F205+F206+F207+F208+F209+F210+F211+F212+F213+F214+F215</f>
        <v>376.73</v>
      </c>
      <c r="G216" s="1">
        <f>G204+G205+G206+G207+G208+G209+G210+G211+G212+G213+G214+G215</f>
        <v>369.11</v>
      </c>
    </row>
    <row r="219" spans="2:7" x14ac:dyDescent="0.25">
      <c r="C219" s="16" t="s">
        <v>30</v>
      </c>
      <c r="D219" s="16"/>
      <c r="E219" s="16"/>
      <c r="F219" s="16"/>
      <c r="G219" s="16"/>
    </row>
    <row r="221" spans="2:7" x14ac:dyDescent="0.25">
      <c r="B221" s="5" t="s">
        <v>2</v>
      </c>
      <c r="C221" s="6" t="s">
        <v>0</v>
      </c>
      <c r="D221" s="5" t="s">
        <v>15</v>
      </c>
      <c r="E221" s="5" t="s">
        <v>14</v>
      </c>
      <c r="F221" s="7" t="s">
        <v>16</v>
      </c>
      <c r="G221" s="5" t="s">
        <v>17</v>
      </c>
    </row>
    <row r="222" spans="2:7" x14ac:dyDescent="0.25">
      <c r="B222" s="1" t="s">
        <v>1</v>
      </c>
      <c r="C222" s="1">
        <v>174.8</v>
      </c>
      <c r="D222" s="1"/>
      <c r="E222" s="1"/>
      <c r="F222" s="8">
        <f>C222+D222+E222</f>
        <v>174.8</v>
      </c>
      <c r="G222" s="1">
        <v>150</v>
      </c>
    </row>
    <row r="223" spans="2:7" x14ac:dyDescent="0.25">
      <c r="B223" s="1" t="s">
        <v>3</v>
      </c>
      <c r="C223" s="1">
        <v>202</v>
      </c>
      <c r="D223" s="1"/>
      <c r="E223" s="1"/>
      <c r="F223" s="8">
        <f t="shared" ref="F223:F233" si="12">C223+D223+E223</f>
        <v>202</v>
      </c>
      <c r="G223" s="1">
        <v>150</v>
      </c>
    </row>
    <row r="224" spans="2:7" x14ac:dyDescent="0.25">
      <c r="B224" s="1" t="s">
        <v>4</v>
      </c>
      <c r="C224" s="1"/>
      <c r="D224" s="9">
        <v>150</v>
      </c>
      <c r="E224" s="1"/>
      <c r="F224" s="8">
        <f t="shared" si="12"/>
        <v>150</v>
      </c>
      <c r="G224" s="1">
        <v>150</v>
      </c>
    </row>
    <row r="225" spans="2:7" x14ac:dyDescent="0.25">
      <c r="B225" s="1" t="s">
        <v>5</v>
      </c>
      <c r="C225" s="1"/>
      <c r="D225" s="9">
        <v>199</v>
      </c>
      <c r="E225" s="1"/>
      <c r="F225" s="8">
        <f t="shared" si="12"/>
        <v>199</v>
      </c>
      <c r="G225" s="1">
        <v>150</v>
      </c>
    </row>
    <row r="226" spans="2:7" x14ac:dyDescent="0.25">
      <c r="B226" s="1" t="s">
        <v>6</v>
      </c>
      <c r="C226" s="1">
        <v>155.49</v>
      </c>
      <c r="D226" s="1"/>
      <c r="E226" s="1"/>
      <c r="F226" s="8">
        <f t="shared" si="12"/>
        <v>155.49</v>
      </c>
      <c r="G226" s="1">
        <v>150</v>
      </c>
    </row>
    <row r="227" spans="2:7" x14ac:dyDescent="0.25">
      <c r="B227" s="1" t="s">
        <v>7</v>
      </c>
      <c r="C227" s="1"/>
      <c r="D227" s="1"/>
      <c r="E227" s="1"/>
      <c r="F227" s="8">
        <f t="shared" si="12"/>
        <v>0</v>
      </c>
      <c r="G227" s="1"/>
    </row>
    <row r="228" spans="2:7" x14ac:dyDescent="0.25">
      <c r="B228" s="1" t="s">
        <v>8</v>
      </c>
      <c r="C228" s="1"/>
      <c r="D228" s="1"/>
      <c r="E228" s="1"/>
      <c r="F228" s="8">
        <f t="shared" si="12"/>
        <v>0</v>
      </c>
      <c r="G228" s="1"/>
    </row>
    <row r="229" spans="2:7" x14ac:dyDescent="0.25">
      <c r="B229" s="1" t="s">
        <v>9</v>
      </c>
      <c r="C229" s="1"/>
      <c r="D229" s="1"/>
      <c r="E229" s="1"/>
      <c r="F229" s="8">
        <f t="shared" si="12"/>
        <v>0</v>
      </c>
      <c r="G229" s="1"/>
    </row>
    <row r="230" spans="2:7" x14ac:dyDescent="0.25">
      <c r="B230" s="1" t="s">
        <v>10</v>
      </c>
      <c r="C230" s="1"/>
      <c r="D230" s="1"/>
      <c r="E230" s="1"/>
      <c r="F230" s="8">
        <f t="shared" si="12"/>
        <v>0</v>
      </c>
      <c r="G230" s="1"/>
    </row>
    <row r="231" spans="2:7" x14ac:dyDescent="0.25">
      <c r="B231" s="1" t="s">
        <v>11</v>
      </c>
      <c r="C231" s="1"/>
      <c r="D231" s="1"/>
      <c r="E231" s="1"/>
      <c r="F231" s="8">
        <f t="shared" si="12"/>
        <v>0</v>
      </c>
      <c r="G231" s="1"/>
    </row>
    <row r="232" spans="2:7" x14ac:dyDescent="0.25">
      <c r="B232" s="1" t="s">
        <v>12</v>
      </c>
      <c r="C232" s="1"/>
      <c r="D232" s="1"/>
      <c r="E232" s="1"/>
      <c r="F232" s="8">
        <f t="shared" si="12"/>
        <v>0</v>
      </c>
      <c r="G232" s="1"/>
    </row>
    <row r="233" spans="2:7" x14ac:dyDescent="0.25">
      <c r="B233" s="2" t="s">
        <v>13</v>
      </c>
      <c r="C233" s="2"/>
      <c r="D233" s="2"/>
      <c r="E233" s="2"/>
      <c r="F233" s="8">
        <f t="shared" si="12"/>
        <v>0</v>
      </c>
      <c r="G233" s="1"/>
    </row>
    <row r="234" spans="2:7" x14ac:dyDescent="0.25">
      <c r="B234" s="4"/>
      <c r="C234" s="4"/>
      <c r="D234" s="4"/>
      <c r="E234" s="4"/>
      <c r="F234" s="1">
        <f>F222+F223+F224+F225+F226+F227+F228+F229+F230+F231+F232+F233</f>
        <v>881.29</v>
      </c>
      <c r="G234" s="1">
        <f>G222+G223+G224+G225+G226+G227+G228+G229+G230+G231+G232+G233</f>
        <v>750</v>
      </c>
    </row>
    <row r="236" spans="2:7" x14ac:dyDescent="0.25">
      <c r="C236" s="16" t="s">
        <v>31</v>
      </c>
      <c r="D236" s="16"/>
      <c r="E236" s="16"/>
      <c r="F236" s="16"/>
      <c r="G236" s="16"/>
    </row>
    <row r="238" spans="2:7" x14ac:dyDescent="0.25">
      <c r="B238" s="5" t="s">
        <v>2</v>
      </c>
      <c r="C238" s="6" t="s">
        <v>0</v>
      </c>
      <c r="D238" s="5" t="s">
        <v>15</v>
      </c>
      <c r="E238" s="5" t="s">
        <v>14</v>
      </c>
      <c r="F238" s="7" t="s">
        <v>16</v>
      </c>
      <c r="G238" s="5" t="s">
        <v>17</v>
      </c>
    </row>
    <row r="239" spans="2:7" x14ac:dyDescent="0.25">
      <c r="B239" s="1" t="s">
        <v>1</v>
      </c>
      <c r="C239" s="1">
        <v>116.43</v>
      </c>
      <c r="D239" s="1"/>
      <c r="E239" s="1">
        <v>65</v>
      </c>
      <c r="F239" s="8">
        <f>C239+D239+E239</f>
        <v>181.43</v>
      </c>
      <c r="G239" s="1">
        <v>150</v>
      </c>
    </row>
    <row r="240" spans="2:7" x14ac:dyDescent="0.25">
      <c r="B240" s="1" t="s">
        <v>3</v>
      </c>
      <c r="C240" s="1">
        <v>75.34</v>
      </c>
      <c r="D240" s="1"/>
      <c r="E240" s="1">
        <v>65</v>
      </c>
      <c r="F240" s="8">
        <f t="shared" ref="F240:F250" si="13">C240+D240+E240</f>
        <v>140.34</v>
      </c>
      <c r="G240" s="1">
        <v>140.34</v>
      </c>
    </row>
    <row r="241" spans="2:7" x14ac:dyDescent="0.25">
      <c r="B241" s="1" t="s">
        <v>4</v>
      </c>
      <c r="C241" s="1">
        <v>120.16</v>
      </c>
      <c r="D241" s="1"/>
      <c r="E241" s="1">
        <v>65</v>
      </c>
      <c r="F241" s="8">
        <f t="shared" si="13"/>
        <v>185.16</v>
      </c>
      <c r="G241" s="1">
        <v>150</v>
      </c>
    </row>
    <row r="242" spans="2:7" x14ac:dyDescent="0.25">
      <c r="B242" s="1" t="s">
        <v>5</v>
      </c>
      <c r="C242" s="1"/>
      <c r="D242" s="1">
        <v>88</v>
      </c>
      <c r="E242" s="1">
        <v>65</v>
      </c>
      <c r="F242" s="8">
        <f t="shared" si="13"/>
        <v>153</v>
      </c>
      <c r="G242" s="1">
        <v>150</v>
      </c>
    </row>
    <row r="243" spans="2:7" x14ac:dyDescent="0.25">
      <c r="B243" s="1" t="s">
        <v>6</v>
      </c>
      <c r="C243" s="1">
        <v>97.54</v>
      </c>
      <c r="D243" s="1"/>
      <c r="E243" s="1">
        <v>65</v>
      </c>
      <c r="F243" s="8">
        <f t="shared" si="13"/>
        <v>162.54000000000002</v>
      </c>
      <c r="G243" s="1">
        <v>150</v>
      </c>
    </row>
    <row r="244" spans="2:7" x14ac:dyDescent="0.25">
      <c r="B244" s="1" t="s">
        <v>7</v>
      </c>
      <c r="C244" s="1"/>
      <c r="D244" s="1"/>
      <c r="E244" s="1"/>
      <c r="F244" s="8">
        <f t="shared" si="13"/>
        <v>0</v>
      </c>
      <c r="G244" s="1"/>
    </row>
    <row r="245" spans="2:7" x14ac:dyDescent="0.25">
      <c r="B245" s="1" t="s">
        <v>8</v>
      </c>
      <c r="C245" s="1"/>
      <c r="D245" s="1"/>
      <c r="E245" s="1"/>
      <c r="F245" s="8">
        <f t="shared" si="13"/>
        <v>0</v>
      </c>
      <c r="G245" s="1"/>
    </row>
    <row r="246" spans="2:7" x14ac:dyDescent="0.25">
      <c r="B246" s="1" t="s">
        <v>9</v>
      </c>
      <c r="C246" s="1"/>
      <c r="D246" s="1"/>
      <c r="E246" s="1"/>
      <c r="F246" s="8">
        <f t="shared" si="13"/>
        <v>0</v>
      </c>
      <c r="G246" s="1"/>
    </row>
    <row r="247" spans="2:7" x14ac:dyDescent="0.25">
      <c r="B247" s="1" t="s">
        <v>10</v>
      </c>
      <c r="C247" s="1"/>
      <c r="D247" s="1"/>
      <c r="E247" s="1"/>
      <c r="F247" s="8">
        <f t="shared" si="13"/>
        <v>0</v>
      </c>
      <c r="G247" s="1"/>
    </row>
    <row r="248" spans="2:7" x14ac:dyDescent="0.25">
      <c r="B248" s="1" t="s">
        <v>11</v>
      </c>
      <c r="C248" s="1"/>
      <c r="D248" s="1"/>
      <c r="E248" s="1"/>
      <c r="F248" s="8">
        <f t="shared" si="13"/>
        <v>0</v>
      </c>
      <c r="G248" s="1"/>
    </row>
    <row r="249" spans="2:7" x14ac:dyDescent="0.25">
      <c r="B249" s="1" t="s">
        <v>12</v>
      </c>
      <c r="C249" s="1"/>
      <c r="D249" s="1"/>
      <c r="E249" s="1"/>
      <c r="F249" s="8">
        <f t="shared" si="13"/>
        <v>0</v>
      </c>
      <c r="G249" s="1"/>
    </row>
    <row r="250" spans="2:7" x14ac:dyDescent="0.25">
      <c r="B250" s="2" t="s">
        <v>13</v>
      </c>
      <c r="C250" s="2"/>
      <c r="D250" s="2"/>
      <c r="E250" s="2"/>
      <c r="F250" s="8">
        <f t="shared" si="13"/>
        <v>0</v>
      </c>
      <c r="G250" s="1"/>
    </row>
    <row r="251" spans="2:7" x14ac:dyDescent="0.25">
      <c r="B251" s="4"/>
      <c r="C251" s="4"/>
      <c r="D251" s="4"/>
      <c r="E251" s="4"/>
      <c r="F251" s="1">
        <f>F239+F240+F241+F242+F243+F244+F245+F246+F247+F248+F249+F250</f>
        <v>822.47</v>
      </c>
      <c r="G251" s="1">
        <f>G239+G240+G241+G242+G243+G244+G245+G246+G247+G248+G249+G250</f>
        <v>740.34</v>
      </c>
    </row>
    <row r="254" spans="2:7" x14ac:dyDescent="0.25">
      <c r="C254" s="16" t="s">
        <v>32</v>
      </c>
      <c r="D254" s="16"/>
      <c r="E254" s="16"/>
      <c r="F254" s="16"/>
      <c r="G254" s="16"/>
    </row>
    <row r="256" spans="2:7" x14ac:dyDescent="0.25">
      <c r="B256" s="5" t="s">
        <v>2</v>
      </c>
      <c r="C256" s="6" t="s">
        <v>0</v>
      </c>
      <c r="D256" s="5" t="s">
        <v>15</v>
      </c>
      <c r="E256" s="5" t="s">
        <v>14</v>
      </c>
      <c r="F256" s="7" t="s">
        <v>16</v>
      </c>
      <c r="G256" s="5" t="s">
        <v>17</v>
      </c>
    </row>
    <row r="257" spans="2:7" x14ac:dyDescent="0.25">
      <c r="B257" s="1" t="s">
        <v>1</v>
      </c>
      <c r="C257" s="1">
        <v>168.56</v>
      </c>
      <c r="D257" s="1"/>
      <c r="E257" s="1"/>
      <c r="F257" s="8">
        <f>C257+D257+E257</f>
        <v>168.56</v>
      </c>
      <c r="G257" s="1">
        <v>150</v>
      </c>
    </row>
    <row r="258" spans="2:7" x14ac:dyDescent="0.25">
      <c r="B258" s="1" t="s">
        <v>3</v>
      </c>
      <c r="C258" s="1">
        <v>159.11000000000001</v>
      </c>
      <c r="D258" s="1"/>
      <c r="E258" s="1"/>
      <c r="F258" s="8">
        <f t="shared" ref="F258:F268" si="14">C258+D258+E258</f>
        <v>159.11000000000001</v>
      </c>
      <c r="G258" s="1">
        <v>150</v>
      </c>
    </row>
    <row r="259" spans="2:7" x14ac:dyDescent="0.25">
      <c r="B259" s="1" t="s">
        <v>4</v>
      </c>
      <c r="C259" s="1">
        <v>159.53</v>
      </c>
      <c r="D259" s="1"/>
      <c r="E259" s="1"/>
      <c r="F259" s="8">
        <f t="shared" si="14"/>
        <v>159.53</v>
      </c>
      <c r="G259" s="1">
        <v>150</v>
      </c>
    </row>
    <row r="260" spans="2:7" x14ac:dyDescent="0.25">
      <c r="B260" s="1" t="s">
        <v>5</v>
      </c>
      <c r="C260" s="1">
        <v>181.2</v>
      </c>
      <c r="D260" s="1"/>
      <c r="E260" s="1"/>
      <c r="F260" s="8">
        <f t="shared" si="14"/>
        <v>181.2</v>
      </c>
      <c r="G260" s="1">
        <v>150</v>
      </c>
    </row>
    <row r="261" spans="2:7" x14ac:dyDescent="0.25">
      <c r="B261" s="1" t="s">
        <v>6</v>
      </c>
      <c r="C261" s="1">
        <v>156.41</v>
      </c>
      <c r="D261" s="1"/>
      <c r="E261" s="1"/>
      <c r="F261" s="8">
        <f t="shared" si="14"/>
        <v>156.41</v>
      </c>
      <c r="G261" s="1">
        <v>150</v>
      </c>
    </row>
    <row r="262" spans="2:7" x14ac:dyDescent="0.25">
      <c r="B262" s="1" t="s">
        <v>7</v>
      </c>
      <c r="C262" s="1"/>
      <c r="D262" s="1"/>
      <c r="E262" s="1"/>
      <c r="F262" s="8">
        <f t="shared" si="14"/>
        <v>0</v>
      </c>
      <c r="G262" s="1"/>
    </row>
    <row r="263" spans="2:7" x14ac:dyDescent="0.25">
      <c r="B263" s="1" t="s">
        <v>8</v>
      </c>
      <c r="C263" s="1"/>
      <c r="D263" s="1"/>
      <c r="E263" s="1"/>
      <c r="F263" s="8">
        <f t="shared" si="14"/>
        <v>0</v>
      </c>
      <c r="G263" s="1"/>
    </row>
    <row r="264" spans="2:7" x14ac:dyDescent="0.25">
      <c r="B264" s="1" t="s">
        <v>9</v>
      </c>
      <c r="C264" s="1"/>
      <c r="D264" s="1"/>
      <c r="E264" s="1"/>
      <c r="F264" s="8">
        <f t="shared" si="14"/>
        <v>0</v>
      </c>
      <c r="G264" s="1"/>
    </row>
    <row r="265" spans="2:7" x14ac:dyDescent="0.25">
      <c r="B265" s="1" t="s">
        <v>10</v>
      </c>
      <c r="C265" s="1"/>
      <c r="D265" s="1"/>
      <c r="E265" s="1"/>
      <c r="F265" s="8">
        <f t="shared" si="14"/>
        <v>0</v>
      </c>
      <c r="G265" s="1"/>
    </row>
    <row r="266" spans="2:7" x14ac:dyDescent="0.25">
      <c r="B266" s="1" t="s">
        <v>11</v>
      </c>
      <c r="C266" s="1"/>
      <c r="D266" s="1"/>
      <c r="E266" s="1"/>
      <c r="F266" s="8">
        <f t="shared" si="14"/>
        <v>0</v>
      </c>
      <c r="G266" s="1"/>
    </row>
    <row r="267" spans="2:7" x14ac:dyDescent="0.25">
      <c r="B267" s="1" t="s">
        <v>12</v>
      </c>
      <c r="C267" s="1"/>
      <c r="D267" s="1"/>
      <c r="E267" s="1"/>
      <c r="F267" s="8">
        <f t="shared" si="14"/>
        <v>0</v>
      </c>
      <c r="G267" s="1"/>
    </row>
    <row r="268" spans="2:7" x14ac:dyDescent="0.25">
      <c r="B268" s="2" t="s">
        <v>13</v>
      </c>
      <c r="C268" s="2"/>
      <c r="D268" s="2"/>
      <c r="E268" s="2"/>
      <c r="F268" s="8">
        <f t="shared" si="14"/>
        <v>0</v>
      </c>
      <c r="G268" s="1"/>
    </row>
    <row r="269" spans="2:7" x14ac:dyDescent="0.25">
      <c r="B269" s="4"/>
      <c r="C269" s="4"/>
      <c r="D269" s="4"/>
      <c r="E269" s="4"/>
      <c r="F269" s="1">
        <f>F257+F258+F259+F260+F261+F262+F263+F264+F265+F266+F267+F268</f>
        <v>824.81000000000006</v>
      </c>
      <c r="G269" s="1">
        <f>G257+G258+G259+G260+G261+G262+G263+G264+G265+G266+G267+G268</f>
        <v>750</v>
      </c>
    </row>
    <row r="272" spans="2:7" x14ac:dyDescent="0.25">
      <c r="C272" s="16" t="s">
        <v>33</v>
      </c>
      <c r="D272" s="16"/>
      <c r="E272" s="16"/>
      <c r="F272" s="16"/>
      <c r="G272" s="16"/>
    </row>
    <row r="274" spans="2:7" x14ac:dyDescent="0.25">
      <c r="B274" s="5" t="s">
        <v>2</v>
      </c>
      <c r="C274" s="6" t="s">
        <v>0</v>
      </c>
      <c r="D274" s="5" t="s">
        <v>15</v>
      </c>
      <c r="E274" s="5" t="s">
        <v>14</v>
      </c>
      <c r="F274" s="7" t="s">
        <v>16</v>
      </c>
      <c r="G274" s="5" t="s">
        <v>17</v>
      </c>
    </row>
    <row r="275" spans="2:7" x14ac:dyDescent="0.25">
      <c r="B275" s="1" t="s">
        <v>1</v>
      </c>
      <c r="C275" s="1">
        <v>148.47</v>
      </c>
      <c r="D275" s="1"/>
      <c r="E275" s="1">
        <v>3</v>
      </c>
      <c r="F275" s="8">
        <f>C275+D275+E275</f>
        <v>151.47</v>
      </c>
      <c r="G275" s="1">
        <v>150</v>
      </c>
    </row>
    <row r="276" spans="2:7" x14ac:dyDescent="0.25">
      <c r="B276" s="1" t="s">
        <v>3</v>
      </c>
      <c r="C276" s="1">
        <v>146.93</v>
      </c>
      <c r="D276" s="1"/>
      <c r="E276" s="1"/>
      <c r="F276" s="8">
        <f t="shared" ref="F276:F286" si="15">C276+D276+E276</f>
        <v>146.93</v>
      </c>
      <c r="G276" s="1">
        <v>146.93</v>
      </c>
    </row>
    <row r="277" spans="2:7" x14ac:dyDescent="0.25">
      <c r="B277" s="1" t="s">
        <v>4</v>
      </c>
      <c r="C277" s="1">
        <v>160</v>
      </c>
      <c r="D277" s="1"/>
      <c r="E277" s="1"/>
      <c r="F277" s="8">
        <f t="shared" si="15"/>
        <v>160</v>
      </c>
      <c r="G277" s="1">
        <v>150</v>
      </c>
    </row>
    <row r="278" spans="2:7" x14ac:dyDescent="0.25">
      <c r="B278" s="1" t="s">
        <v>5</v>
      </c>
      <c r="C278" s="1">
        <v>143.94999999999999</v>
      </c>
      <c r="D278" s="1"/>
      <c r="E278" s="1">
        <v>16.8</v>
      </c>
      <c r="F278" s="8">
        <f t="shared" si="15"/>
        <v>160.75</v>
      </c>
      <c r="G278" s="1">
        <v>150</v>
      </c>
    </row>
    <row r="279" spans="2:7" x14ac:dyDescent="0.25">
      <c r="B279" s="1" t="s">
        <v>6</v>
      </c>
      <c r="C279" s="1">
        <v>142.13999999999999</v>
      </c>
      <c r="D279" s="1"/>
      <c r="E279" s="1">
        <v>17.53</v>
      </c>
      <c r="F279" s="8">
        <f t="shared" si="15"/>
        <v>159.66999999999999</v>
      </c>
      <c r="G279" s="1">
        <v>150</v>
      </c>
    </row>
    <row r="280" spans="2:7" x14ac:dyDescent="0.25">
      <c r="B280" s="1" t="s">
        <v>7</v>
      </c>
      <c r="C280" s="1"/>
      <c r="D280" s="1"/>
      <c r="E280" s="1"/>
      <c r="F280" s="8">
        <f t="shared" si="15"/>
        <v>0</v>
      </c>
      <c r="G280" s="1"/>
    </row>
    <row r="281" spans="2:7" x14ac:dyDescent="0.25">
      <c r="B281" s="1" t="s">
        <v>8</v>
      </c>
      <c r="C281" s="1"/>
      <c r="D281" s="1"/>
      <c r="E281" s="1"/>
      <c r="F281" s="8">
        <f t="shared" si="15"/>
        <v>0</v>
      </c>
      <c r="G281" s="1"/>
    </row>
    <row r="282" spans="2:7" x14ac:dyDescent="0.25">
      <c r="B282" s="1" t="s">
        <v>9</v>
      </c>
      <c r="C282" s="1"/>
      <c r="D282" s="1"/>
      <c r="E282" s="1"/>
      <c r="F282" s="8">
        <f t="shared" si="15"/>
        <v>0</v>
      </c>
      <c r="G282" s="1"/>
    </row>
    <row r="283" spans="2:7" x14ac:dyDescent="0.25">
      <c r="B283" s="1" t="s">
        <v>10</v>
      </c>
      <c r="C283" s="1"/>
      <c r="D283" s="1"/>
      <c r="E283" s="1"/>
      <c r="F283" s="8">
        <f t="shared" si="15"/>
        <v>0</v>
      </c>
      <c r="G283" s="1"/>
    </row>
    <row r="284" spans="2:7" x14ac:dyDescent="0.25">
      <c r="B284" s="1" t="s">
        <v>11</v>
      </c>
      <c r="C284" s="1"/>
      <c r="D284" s="1"/>
      <c r="E284" s="1"/>
      <c r="F284" s="8">
        <f t="shared" si="15"/>
        <v>0</v>
      </c>
      <c r="G284" s="1"/>
    </row>
    <row r="285" spans="2:7" x14ac:dyDescent="0.25">
      <c r="B285" s="1" t="s">
        <v>12</v>
      </c>
      <c r="C285" s="1"/>
      <c r="D285" s="1"/>
      <c r="E285" s="1"/>
      <c r="F285" s="8">
        <f t="shared" si="15"/>
        <v>0</v>
      </c>
      <c r="G285" s="1"/>
    </row>
    <row r="286" spans="2:7" x14ac:dyDescent="0.25">
      <c r="B286" s="2" t="s">
        <v>13</v>
      </c>
      <c r="C286" s="2"/>
      <c r="D286" s="2"/>
      <c r="E286" s="2"/>
      <c r="F286" s="8">
        <f t="shared" si="15"/>
        <v>0</v>
      </c>
      <c r="G286" s="1"/>
    </row>
    <row r="287" spans="2:7" x14ac:dyDescent="0.25">
      <c r="B287" s="4"/>
      <c r="C287" s="4"/>
      <c r="D287" s="4"/>
      <c r="E287" s="4"/>
      <c r="F287" s="1">
        <f>F275+F276+F277+F278+F279+F280+F281+F282+F283+F284+F285+F286</f>
        <v>778.81999999999994</v>
      </c>
      <c r="G287" s="1">
        <f>G275+G276+G277+G278+G279+G280+G281+G282+G283+G284+G285+G286</f>
        <v>746.93000000000006</v>
      </c>
    </row>
    <row r="290" spans="2:7" x14ac:dyDescent="0.25">
      <c r="C290" s="16" t="s">
        <v>34</v>
      </c>
      <c r="D290" s="16"/>
      <c r="E290" s="16"/>
      <c r="F290" s="16"/>
      <c r="G290" s="16"/>
    </row>
    <row r="292" spans="2:7" x14ac:dyDescent="0.25">
      <c r="B292" s="5" t="s">
        <v>2</v>
      </c>
      <c r="C292" s="6" t="s">
        <v>0</v>
      </c>
      <c r="D292" s="5" t="s">
        <v>15</v>
      </c>
      <c r="E292" s="5" t="s">
        <v>14</v>
      </c>
      <c r="F292" s="7" t="s">
        <v>16</v>
      </c>
      <c r="G292" s="5" t="s">
        <v>17</v>
      </c>
    </row>
    <row r="293" spans="2:7" x14ac:dyDescent="0.25">
      <c r="B293" s="1" t="s">
        <v>1</v>
      </c>
      <c r="C293" s="1">
        <v>105.44</v>
      </c>
      <c r="D293" s="1"/>
      <c r="E293" s="1">
        <v>44.81</v>
      </c>
      <c r="F293" s="8">
        <f>C293+D293+E293</f>
        <v>150.25</v>
      </c>
      <c r="G293" s="1">
        <v>150</v>
      </c>
    </row>
    <row r="294" spans="2:7" x14ac:dyDescent="0.25">
      <c r="B294" s="1" t="s">
        <v>3</v>
      </c>
      <c r="C294" s="1">
        <v>98.16</v>
      </c>
      <c r="D294" s="1"/>
      <c r="E294" s="1">
        <v>44.81</v>
      </c>
      <c r="F294" s="8">
        <f t="shared" ref="F294:F304" si="16">C294+D294+E294</f>
        <v>142.97</v>
      </c>
      <c r="G294" s="1">
        <v>142.97</v>
      </c>
    </row>
    <row r="295" spans="2:7" x14ac:dyDescent="0.25">
      <c r="B295" s="1" t="s">
        <v>4</v>
      </c>
      <c r="C295" s="1">
        <v>105.84</v>
      </c>
      <c r="D295" s="1"/>
      <c r="E295" s="1">
        <v>44.81</v>
      </c>
      <c r="F295" s="8">
        <f t="shared" si="16"/>
        <v>150.65</v>
      </c>
      <c r="G295" s="1">
        <v>150</v>
      </c>
    </row>
    <row r="296" spans="2:7" x14ac:dyDescent="0.25">
      <c r="B296" s="1" t="s">
        <v>5</v>
      </c>
      <c r="C296" s="1">
        <v>92.22</v>
      </c>
      <c r="D296" s="1"/>
      <c r="E296" s="1">
        <v>44.81</v>
      </c>
      <c r="F296" s="8">
        <f t="shared" si="16"/>
        <v>137.03</v>
      </c>
      <c r="G296" s="1">
        <v>137.03</v>
      </c>
    </row>
    <row r="297" spans="2:7" x14ac:dyDescent="0.25">
      <c r="B297" s="1" t="s">
        <v>6</v>
      </c>
      <c r="C297" s="1">
        <v>103.12</v>
      </c>
      <c r="D297" s="1"/>
      <c r="E297" s="1">
        <v>44.81</v>
      </c>
      <c r="F297" s="8">
        <f t="shared" si="16"/>
        <v>147.93</v>
      </c>
      <c r="G297" s="1">
        <v>147.93</v>
      </c>
    </row>
    <row r="298" spans="2:7" x14ac:dyDescent="0.25">
      <c r="B298" s="1" t="s">
        <v>7</v>
      </c>
      <c r="C298" s="1"/>
      <c r="D298" s="1"/>
      <c r="E298" s="1"/>
      <c r="F298" s="8">
        <f t="shared" si="16"/>
        <v>0</v>
      </c>
      <c r="G298" s="1"/>
    </row>
    <row r="299" spans="2:7" x14ac:dyDescent="0.25">
      <c r="B299" s="1" t="s">
        <v>8</v>
      </c>
      <c r="C299" s="1"/>
      <c r="D299" s="1"/>
      <c r="E299" s="1"/>
      <c r="F299" s="8">
        <f t="shared" si="16"/>
        <v>0</v>
      </c>
      <c r="G299" s="1"/>
    </row>
    <row r="300" spans="2:7" x14ac:dyDescent="0.25">
      <c r="B300" s="1" t="s">
        <v>9</v>
      </c>
      <c r="C300" s="1"/>
      <c r="D300" s="1"/>
      <c r="E300" s="1"/>
      <c r="F300" s="8">
        <f t="shared" si="16"/>
        <v>0</v>
      </c>
      <c r="G300" s="1"/>
    </row>
    <row r="301" spans="2:7" x14ac:dyDescent="0.25">
      <c r="B301" s="1" t="s">
        <v>10</v>
      </c>
      <c r="C301" s="1"/>
      <c r="D301" s="1"/>
      <c r="E301" s="1"/>
      <c r="F301" s="8">
        <f t="shared" si="16"/>
        <v>0</v>
      </c>
      <c r="G301" s="1"/>
    </row>
    <row r="302" spans="2:7" x14ac:dyDescent="0.25">
      <c r="B302" s="1" t="s">
        <v>11</v>
      </c>
      <c r="C302" s="1"/>
      <c r="D302" s="1"/>
      <c r="E302" s="1"/>
      <c r="F302" s="8">
        <f t="shared" si="16"/>
        <v>0</v>
      </c>
      <c r="G302" s="1"/>
    </row>
    <row r="303" spans="2:7" x14ac:dyDescent="0.25">
      <c r="B303" s="1" t="s">
        <v>12</v>
      </c>
      <c r="C303" s="1"/>
      <c r="D303" s="1"/>
      <c r="E303" s="1"/>
      <c r="F303" s="8">
        <f t="shared" si="16"/>
        <v>0</v>
      </c>
      <c r="G303" s="1"/>
    </row>
    <row r="304" spans="2:7" x14ac:dyDescent="0.25">
      <c r="B304" s="2" t="s">
        <v>13</v>
      </c>
      <c r="C304" s="2"/>
      <c r="D304" s="2"/>
      <c r="E304" s="2"/>
      <c r="F304" s="8">
        <f t="shared" si="16"/>
        <v>0</v>
      </c>
      <c r="G304" s="1"/>
    </row>
    <row r="305" spans="2:7" x14ac:dyDescent="0.25">
      <c r="B305" s="4"/>
      <c r="C305" s="4"/>
      <c r="D305" s="4"/>
      <c r="E305" s="4"/>
      <c r="F305" s="1">
        <f>F293+F294+F295+F296+F297+F298+F299+F300+F301+F302+F303+F304</f>
        <v>728.82999999999993</v>
      </c>
      <c r="G305" s="1">
        <f>G293+G294+G295+G296+G297+G298+G299+G300+G301+G302+G303+G304</f>
        <v>727.93000000000006</v>
      </c>
    </row>
    <row r="308" spans="2:7" x14ac:dyDescent="0.25">
      <c r="C308" s="16" t="s">
        <v>35</v>
      </c>
      <c r="D308" s="16"/>
      <c r="E308" s="16"/>
      <c r="F308" s="16"/>
      <c r="G308" s="16"/>
    </row>
    <row r="310" spans="2:7" x14ac:dyDescent="0.25">
      <c r="B310" s="5" t="s">
        <v>2</v>
      </c>
      <c r="C310" s="6" t="s">
        <v>0</v>
      </c>
      <c r="D310" s="5" t="s">
        <v>15</v>
      </c>
      <c r="E310" s="5" t="s">
        <v>14</v>
      </c>
      <c r="F310" s="7" t="s">
        <v>16</v>
      </c>
      <c r="G310" s="5" t="s">
        <v>17</v>
      </c>
    </row>
    <row r="311" spans="2:7" x14ac:dyDescent="0.25">
      <c r="B311" s="1" t="s">
        <v>1</v>
      </c>
      <c r="C311" s="1">
        <v>174.3</v>
      </c>
      <c r="D311" s="1"/>
      <c r="E311" s="1"/>
      <c r="F311" s="8">
        <f>C311+D311+E311</f>
        <v>174.3</v>
      </c>
      <c r="G311" s="1">
        <v>150</v>
      </c>
    </row>
    <row r="312" spans="2:7" x14ac:dyDescent="0.25">
      <c r="B312" s="1" t="s">
        <v>3</v>
      </c>
      <c r="C312" s="1">
        <v>149.59</v>
      </c>
      <c r="D312" s="1"/>
      <c r="E312" s="1"/>
      <c r="F312" s="8">
        <f t="shared" ref="F312:F322" si="17">C312+D312+E312</f>
        <v>149.59</v>
      </c>
      <c r="G312" s="1">
        <v>149.59</v>
      </c>
    </row>
    <row r="313" spans="2:7" x14ac:dyDescent="0.25">
      <c r="B313" s="1" t="s">
        <v>4</v>
      </c>
      <c r="C313" s="1">
        <v>60.32</v>
      </c>
      <c r="D313" s="1">
        <v>27.92</v>
      </c>
      <c r="E313" s="1"/>
      <c r="F313" s="8">
        <f t="shared" si="17"/>
        <v>88.240000000000009</v>
      </c>
      <c r="G313" s="1">
        <v>88.24</v>
      </c>
    </row>
    <row r="314" spans="2:7" x14ac:dyDescent="0.25">
      <c r="B314" s="1" t="s">
        <v>5</v>
      </c>
      <c r="C314" s="1"/>
      <c r="D314" s="1"/>
      <c r="E314" s="1">
        <v>239</v>
      </c>
      <c r="F314" s="8">
        <f t="shared" si="17"/>
        <v>239</v>
      </c>
      <c r="G314" s="1">
        <v>150</v>
      </c>
    </row>
    <row r="315" spans="2:7" x14ac:dyDescent="0.25">
      <c r="B315" s="1" t="s">
        <v>6</v>
      </c>
      <c r="C315" s="1"/>
      <c r="D315" s="1"/>
      <c r="E315" s="1"/>
      <c r="F315" s="8">
        <f t="shared" si="17"/>
        <v>0</v>
      </c>
      <c r="G315" s="1"/>
    </row>
    <row r="316" spans="2:7" x14ac:dyDescent="0.25">
      <c r="B316" s="1" t="s">
        <v>7</v>
      </c>
      <c r="C316" s="1"/>
      <c r="D316" s="1"/>
      <c r="E316" s="1"/>
      <c r="F316" s="8">
        <f t="shared" si="17"/>
        <v>0</v>
      </c>
      <c r="G316" s="1"/>
    </row>
    <row r="317" spans="2:7" x14ac:dyDescent="0.25">
      <c r="B317" s="1" t="s">
        <v>8</v>
      </c>
      <c r="C317" s="1"/>
      <c r="D317" s="1"/>
      <c r="E317" s="1"/>
      <c r="F317" s="8">
        <f t="shared" si="17"/>
        <v>0</v>
      </c>
      <c r="G317" s="1"/>
    </row>
    <row r="318" spans="2:7" x14ac:dyDescent="0.25">
      <c r="B318" s="1" t="s">
        <v>9</v>
      </c>
      <c r="C318" s="1"/>
      <c r="D318" s="1"/>
      <c r="E318" s="1"/>
      <c r="F318" s="8">
        <f t="shared" si="17"/>
        <v>0</v>
      </c>
      <c r="G318" s="1"/>
    </row>
    <row r="319" spans="2:7" x14ac:dyDescent="0.25">
      <c r="B319" s="1" t="s">
        <v>10</v>
      </c>
      <c r="C319" s="1"/>
      <c r="D319" s="1"/>
      <c r="E319" s="1"/>
      <c r="F319" s="8">
        <f t="shared" si="17"/>
        <v>0</v>
      </c>
      <c r="G319" s="1"/>
    </row>
    <row r="320" spans="2:7" x14ac:dyDescent="0.25">
      <c r="B320" s="1" t="s">
        <v>11</v>
      </c>
      <c r="C320" s="1"/>
      <c r="D320" s="1"/>
      <c r="E320" s="1"/>
      <c r="F320" s="8">
        <f t="shared" si="17"/>
        <v>0</v>
      </c>
      <c r="G320" s="1"/>
    </row>
    <row r="321" spans="2:7" x14ac:dyDescent="0.25">
      <c r="B321" s="1" t="s">
        <v>12</v>
      </c>
      <c r="C321" s="1"/>
      <c r="D321" s="1"/>
      <c r="E321" s="1"/>
      <c r="F321" s="8">
        <f t="shared" si="17"/>
        <v>0</v>
      </c>
      <c r="G321" s="1"/>
    </row>
    <row r="322" spans="2:7" x14ac:dyDescent="0.25">
      <c r="B322" s="2" t="s">
        <v>13</v>
      </c>
      <c r="C322" s="2"/>
      <c r="D322" s="2"/>
      <c r="E322" s="2"/>
      <c r="F322" s="8">
        <f t="shared" si="17"/>
        <v>0</v>
      </c>
      <c r="G322" s="1"/>
    </row>
    <row r="323" spans="2:7" x14ac:dyDescent="0.25">
      <c r="B323" s="4"/>
      <c r="C323" s="4"/>
      <c r="D323" s="4"/>
      <c r="E323" s="4"/>
      <c r="F323" s="1">
        <f>F311+F312+F313+F314+F315+F316+F317+F318+F319+F320+F321+F322</f>
        <v>651.13</v>
      </c>
      <c r="G323" s="1">
        <f>G311+G312+G313+G314+G315+G316+G317+G318+G319+G320+G321+G322</f>
        <v>537.83000000000004</v>
      </c>
    </row>
    <row r="326" spans="2:7" x14ac:dyDescent="0.25">
      <c r="C326" s="16" t="s">
        <v>36</v>
      </c>
      <c r="D326" s="16"/>
      <c r="E326" s="16"/>
      <c r="F326" s="16"/>
      <c r="G326" s="16"/>
    </row>
    <row r="328" spans="2:7" x14ac:dyDescent="0.25">
      <c r="B328" s="5" t="s">
        <v>2</v>
      </c>
      <c r="C328" s="6" t="s">
        <v>0</v>
      </c>
      <c r="D328" s="5" t="s">
        <v>15</v>
      </c>
      <c r="E328" s="5" t="s">
        <v>14</v>
      </c>
      <c r="F328" s="7" t="s">
        <v>16</v>
      </c>
      <c r="G328" s="5" t="s">
        <v>17</v>
      </c>
    </row>
    <row r="329" spans="2:7" x14ac:dyDescent="0.25">
      <c r="B329" s="1" t="s">
        <v>1</v>
      </c>
      <c r="C329" s="1">
        <v>131.03</v>
      </c>
      <c r="D329" s="1"/>
      <c r="E329" s="1"/>
      <c r="F329" s="8">
        <f>C329+D329+E329</f>
        <v>131.03</v>
      </c>
      <c r="G329" s="1">
        <v>131.03</v>
      </c>
    </row>
    <row r="330" spans="2:7" x14ac:dyDescent="0.25">
      <c r="B330" s="1" t="s">
        <v>3</v>
      </c>
      <c r="C330" s="1">
        <v>134.16999999999999</v>
      </c>
      <c r="D330" s="1"/>
      <c r="E330" s="1"/>
      <c r="F330" s="8">
        <f t="shared" ref="F330:F340" si="18">C330+D330+E330</f>
        <v>134.16999999999999</v>
      </c>
      <c r="G330" s="1">
        <v>134.16999999999999</v>
      </c>
    </row>
    <row r="331" spans="2:7" x14ac:dyDescent="0.25">
      <c r="B331" s="1" t="s">
        <v>4</v>
      </c>
      <c r="C331" s="1"/>
      <c r="D331" s="1"/>
      <c r="E331" s="1"/>
      <c r="F331" s="8">
        <f t="shared" si="18"/>
        <v>0</v>
      </c>
      <c r="G331" s="1"/>
    </row>
    <row r="332" spans="2:7" x14ac:dyDescent="0.25">
      <c r="B332" s="1" t="s">
        <v>5</v>
      </c>
      <c r="C332" s="1"/>
      <c r="D332" s="1"/>
      <c r="E332" s="1"/>
      <c r="F332" s="8">
        <f t="shared" si="18"/>
        <v>0</v>
      </c>
      <c r="G332" s="1"/>
    </row>
    <row r="333" spans="2:7" x14ac:dyDescent="0.25">
      <c r="B333" s="1" t="s">
        <v>6</v>
      </c>
      <c r="C333" s="1"/>
      <c r="D333" s="1"/>
      <c r="E333" s="1"/>
      <c r="F333" s="8">
        <f t="shared" si="18"/>
        <v>0</v>
      </c>
      <c r="G333" s="1"/>
    </row>
    <row r="334" spans="2:7" x14ac:dyDescent="0.25">
      <c r="B334" s="1" t="s">
        <v>7</v>
      </c>
      <c r="C334" s="1"/>
      <c r="D334" s="1"/>
      <c r="E334" s="1"/>
      <c r="F334" s="8">
        <f t="shared" si="18"/>
        <v>0</v>
      </c>
      <c r="G334" s="1"/>
    </row>
    <row r="335" spans="2:7" x14ac:dyDescent="0.25">
      <c r="B335" s="1" t="s">
        <v>8</v>
      </c>
      <c r="C335" s="1"/>
      <c r="D335" s="1"/>
      <c r="E335" s="1"/>
      <c r="F335" s="8">
        <f t="shared" si="18"/>
        <v>0</v>
      </c>
      <c r="G335" s="1"/>
    </row>
    <row r="336" spans="2:7" x14ac:dyDescent="0.25">
      <c r="B336" s="1" t="s">
        <v>9</v>
      </c>
      <c r="C336" s="1"/>
      <c r="D336" s="1"/>
      <c r="E336" s="1"/>
      <c r="F336" s="8">
        <f t="shared" si="18"/>
        <v>0</v>
      </c>
      <c r="G336" s="1"/>
    </row>
    <row r="337" spans="2:7" x14ac:dyDescent="0.25">
      <c r="B337" s="1" t="s">
        <v>10</v>
      </c>
      <c r="C337" s="1"/>
      <c r="D337" s="1"/>
      <c r="E337" s="1"/>
      <c r="F337" s="8">
        <f t="shared" si="18"/>
        <v>0</v>
      </c>
      <c r="G337" s="1"/>
    </row>
    <row r="338" spans="2:7" x14ac:dyDescent="0.25">
      <c r="B338" s="1" t="s">
        <v>11</v>
      </c>
      <c r="C338" s="1"/>
      <c r="D338" s="1"/>
      <c r="E338" s="1"/>
      <c r="F338" s="8">
        <f t="shared" si="18"/>
        <v>0</v>
      </c>
      <c r="G338" s="1"/>
    </row>
    <row r="339" spans="2:7" x14ac:dyDescent="0.25">
      <c r="B339" s="1" t="s">
        <v>12</v>
      </c>
      <c r="C339" s="1"/>
      <c r="D339" s="1"/>
      <c r="E339" s="1"/>
      <c r="F339" s="8">
        <f t="shared" si="18"/>
        <v>0</v>
      </c>
      <c r="G339" s="1"/>
    </row>
    <row r="340" spans="2:7" x14ac:dyDescent="0.25">
      <c r="B340" s="2" t="s">
        <v>13</v>
      </c>
      <c r="C340" s="2"/>
      <c r="D340" s="2"/>
      <c r="E340" s="2"/>
      <c r="F340" s="8">
        <f t="shared" si="18"/>
        <v>0</v>
      </c>
      <c r="G340" s="1"/>
    </row>
    <row r="341" spans="2:7" x14ac:dyDescent="0.25">
      <c r="B341" s="4"/>
      <c r="C341" s="4"/>
      <c r="D341" s="4"/>
      <c r="E341" s="4"/>
      <c r="F341" s="1">
        <f>F329+F330+F331+F332+F333+F334+F335+F336+F337+F338+F339+F340</f>
        <v>265.2</v>
      </c>
      <c r="G341" s="1">
        <f>G329+G330+G331+G332+G333+G334+G335+G336+G337+G338+G339+G340</f>
        <v>265.2</v>
      </c>
    </row>
    <row r="345" spans="2:7" x14ac:dyDescent="0.25">
      <c r="C345" s="16" t="s">
        <v>37</v>
      </c>
      <c r="D345" s="16"/>
      <c r="E345" s="16"/>
      <c r="F345" s="16"/>
      <c r="G345" s="16"/>
    </row>
    <row r="347" spans="2:7" x14ac:dyDescent="0.25">
      <c r="B347" s="5" t="s">
        <v>2</v>
      </c>
      <c r="C347" s="6" t="s">
        <v>0</v>
      </c>
      <c r="D347" s="5" t="s">
        <v>15</v>
      </c>
      <c r="E347" s="5" t="s">
        <v>14</v>
      </c>
      <c r="F347" s="7" t="s">
        <v>16</v>
      </c>
      <c r="G347" s="5" t="s">
        <v>17</v>
      </c>
    </row>
    <row r="348" spans="2:7" x14ac:dyDescent="0.25">
      <c r="B348" s="1" t="s">
        <v>1</v>
      </c>
      <c r="C348" s="1">
        <v>153.71</v>
      </c>
      <c r="D348" s="1"/>
      <c r="E348" s="1"/>
      <c r="F348" s="8">
        <f>C348+D348+E348</f>
        <v>153.71</v>
      </c>
      <c r="G348" s="1">
        <v>150</v>
      </c>
    </row>
    <row r="349" spans="2:7" x14ac:dyDescent="0.25">
      <c r="B349" s="1" t="s">
        <v>3</v>
      </c>
      <c r="C349" s="1">
        <v>153.82</v>
      </c>
      <c r="D349" s="1"/>
      <c r="E349" s="1"/>
      <c r="F349" s="8">
        <f t="shared" ref="F349:F359" si="19">C349+D349+E349</f>
        <v>153.82</v>
      </c>
      <c r="G349" s="1">
        <v>150</v>
      </c>
    </row>
    <row r="350" spans="2:7" x14ac:dyDescent="0.25">
      <c r="B350" s="1" t="s">
        <v>4</v>
      </c>
      <c r="C350" s="1"/>
      <c r="D350" s="1"/>
      <c r="E350" s="1"/>
      <c r="F350" s="8">
        <f t="shared" si="19"/>
        <v>0</v>
      </c>
      <c r="G350" s="1"/>
    </row>
    <row r="351" spans="2:7" x14ac:dyDescent="0.25">
      <c r="B351" s="1" t="s">
        <v>5</v>
      </c>
      <c r="C351" s="1"/>
      <c r="D351" s="1"/>
      <c r="E351" s="1"/>
      <c r="F351" s="8">
        <f t="shared" si="19"/>
        <v>0</v>
      </c>
      <c r="G351" s="1"/>
    </row>
    <row r="352" spans="2:7" x14ac:dyDescent="0.25">
      <c r="B352" s="1" t="s">
        <v>6</v>
      </c>
      <c r="C352" s="1"/>
      <c r="D352" s="1"/>
      <c r="E352" s="1"/>
      <c r="F352" s="8">
        <f t="shared" si="19"/>
        <v>0</v>
      </c>
      <c r="G352" s="1"/>
    </row>
    <row r="353" spans="2:7" x14ac:dyDescent="0.25">
      <c r="B353" s="1" t="s">
        <v>7</v>
      </c>
      <c r="C353" s="1"/>
      <c r="D353" s="1"/>
      <c r="E353" s="1"/>
      <c r="F353" s="8">
        <f t="shared" si="19"/>
        <v>0</v>
      </c>
      <c r="G353" s="1"/>
    </row>
    <row r="354" spans="2:7" x14ac:dyDescent="0.25">
      <c r="B354" s="1" t="s">
        <v>8</v>
      </c>
      <c r="C354" s="1"/>
      <c r="D354" s="1"/>
      <c r="E354" s="1"/>
      <c r="F354" s="8">
        <f t="shared" si="19"/>
        <v>0</v>
      </c>
      <c r="G354" s="1"/>
    </row>
    <row r="355" spans="2:7" x14ac:dyDescent="0.25">
      <c r="B355" s="1" t="s">
        <v>9</v>
      </c>
      <c r="C355" s="1"/>
      <c r="D355" s="1"/>
      <c r="E355" s="1"/>
      <c r="F355" s="8">
        <f t="shared" si="19"/>
        <v>0</v>
      </c>
      <c r="G355" s="1"/>
    </row>
    <row r="356" spans="2:7" x14ac:dyDescent="0.25">
      <c r="B356" s="1" t="s">
        <v>10</v>
      </c>
      <c r="C356" s="1"/>
      <c r="D356" s="1"/>
      <c r="E356" s="1"/>
      <c r="F356" s="8">
        <f t="shared" si="19"/>
        <v>0</v>
      </c>
      <c r="G356" s="1"/>
    </row>
    <row r="357" spans="2:7" x14ac:dyDescent="0.25">
      <c r="B357" s="1" t="s">
        <v>11</v>
      </c>
      <c r="C357" s="1"/>
      <c r="D357" s="1"/>
      <c r="E357" s="1"/>
      <c r="F357" s="8">
        <f t="shared" si="19"/>
        <v>0</v>
      </c>
      <c r="G357" s="1"/>
    </row>
    <row r="358" spans="2:7" x14ac:dyDescent="0.25">
      <c r="B358" s="1" t="s">
        <v>12</v>
      </c>
      <c r="C358" s="1"/>
      <c r="D358" s="1"/>
      <c r="E358" s="1"/>
      <c r="F358" s="8">
        <f t="shared" si="19"/>
        <v>0</v>
      </c>
      <c r="G358" s="1"/>
    </row>
    <row r="359" spans="2:7" x14ac:dyDescent="0.25">
      <c r="B359" s="2" t="s">
        <v>13</v>
      </c>
      <c r="C359" s="2"/>
      <c r="D359" s="2"/>
      <c r="E359" s="2"/>
      <c r="F359" s="8">
        <f t="shared" si="19"/>
        <v>0</v>
      </c>
      <c r="G359" s="1"/>
    </row>
    <row r="360" spans="2:7" x14ac:dyDescent="0.25">
      <c r="B360" s="4"/>
      <c r="C360" s="4"/>
      <c r="D360" s="4"/>
      <c r="E360" s="4"/>
      <c r="F360" s="1">
        <f>F348+F349+F350+F351+F352+F353+F354+F355+F356+F357+F358+F359</f>
        <v>307.52999999999997</v>
      </c>
      <c r="G360" s="1">
        <f>G348+G349+G350+G351+G352+G353+G354+G355+G356+G357+G358+G359</f>
        <v>300</v>
      </c>
    </row>
    <row r="364" spans="2:7" x14ac:dyDescent="0.25">
      <c r="C364" s="16" t="s">
        <v>38</v>
      </c>
      <c r="D364" s="16"/>
      <c r="E364" s="16"/>
      <c r="F364" s="16"/>
      <c r="G364" s="16"/>
    </row>
    <row r="366" spans="2:7" x14ac:dyDescent="0.25">
      <c r="B366" s="5" t="s">
        <v>2</v>
      </c>
      <c r="C366" s="6" t="s">
        <v>0</v>
      </c>
      <c r="D366" s="5" t="s">
        <v>15</v>
      </c>
      <c r="E366" s="5" t="s">
        <v>14</v>
      </c>
      <c r="F366" s="7" t="s">
        <v>16</v>
      </c>
      <c r="G366" s="5" t="s">
        <v>17</v>
      </c>
    </row>
    <row r="367" spans="2:7" x14ac:dyDescent="0.25">
      <c r="B367" s="1" t="s">
        <v>1</v>
      </c>
      <c r="C367" s="1">
        <v>179.14</v>
      </c>
      <c r="D367" s="1"/>
      <c r="E367" s="1"/>
      <c r="F367" s="8">
        <f>C367+D367+E367</f>
        <v>179.14</v>
      </c>
      <c r="G367" s="1">
        <v>150</v>
      </c>
    </row>
    <row r="368" spans="2:7" x14ac:dyDescent="0.25">
      <c r="B368" s="1" t="s">
        <v>3</v>
      </c>
      <c r="C368" s="1"/>
      <c r="D368" s="1"/>
      <c r="E368" s="1"/>
      <c r="F368" s="8">
        <f t="shared" ref="F368:F378" si="20">C368+D368+E368</f>
        <v>0</v>
      </c>
      <c r="G368" s="1"/>
    </row>
    <row r="369" spans="2:7" x14ac:dyDescent="0.25">
      <c r="B369" s="1" t="s">
        <v>4</v>
      </c>
      <c r="C369" s="1"/>
      <c r="D369" s="1"/>
      <c r="E369" s="1"/>
      <c r="F369" s="8">
        <f t="shared" si="20"/>
        <v>0</v>
      </c>
      <c r="G369" s="1"/>
    </row>
    <row r="370" spans="2:7" x14ac:dyDescent="0.25">
      <c r="B370" s="1" t="s">
        <v>5</v>
      </c>
      <c r="C370" s="1"/>
      <c r="D370" s="1"/>
      <c r="E370" s="1"/>
      <c r="F370" s="8">
        <f t="shared" si="20"/>
        <v>0</v>
      </c>
      <c r="G370" s="1"/>
    </row>
    <row r="371" spans="2:7" x14ac:dyDescent="0.25">
      <c r="B371" s="1" t="s">
        <v>6</v>
      </c>
      <c r="C371" s="1"/>
      <c r="D371" s="1"/>
      <c r="E371" s="1"/>
      <c r="F371" s="8">
        <f t="shared" si="20"/>
        <v>0</v>
      </c>
      <c r="G371" s="1"/>
    </row>
    <row r="372" spans="2:7" x14ac:dyDescent="0.25">
      <c r="B372" s="1" t="s">
        <v>7</v>
      </c>
      <c r="C372" s="1"/>
      <c r="D372" s="1"/>
      <c r="E372" s="1"/>
      <c r="F372" s="8">
        <f t="shared" si="20"/>
        <v>0</v>
      </c>
      <c r="G372" s="1"/>
    </row>
    <row r="373" spans="2:7" x14ac:dyDescent="0.25">
      <c r="B373" s="1" t="s">
        <v>8</v>
      </c>
      <c r="C373" s="1"/>
      <c r="D373" s="1"/>
      <c r="E373" s="1"/>
      <c r="F373" s="8">
        <f t="shared" si="20"/>
        <v>0</v>
      </c>
      <c r="G373" s="1"/>
    </row>
    <row r="374" spans="2:7" x14ac:dyDescent="0.25">
      <c r="B374" s="1" t="s">
        <v>9</v>
      </c>
      <c r="C374" s="1"/>
      <c r="D374" s="1"/>
      <c r="E374" s="1"/>
      <c r="F374" s="8">
        <f t="shared" si="20"/>
        <v>0</v>
      </c>
      <c r="G374" s="1"/>
    </row>
    <row r="375" spans="2:7" x14ac:dyDescent="0.25">
      <c r="B375" s="1" t="s">
        <v>10</v>
      </c>
      <c r="C375" s="1"/>
      <c r="D375" s="1"/>
      <c r="E375" s="1"/>
      <c r="F375" s="8">
        <f t="shared" si="20"/>
        <v>0</v>
      </c>
      <c r="G375" s="1"/>
    </row>
    <row r="376" spans="2:7" x14ac:dyDescent="0.25">
      <c r="B376" s="1" t="s">
        <v>11</v>
      </c>
      <c r="C376" s="1"/>
      <c r="D376" s="1"/>
      <c r="E376" s="1"/>
      <c r="F376" s="8">
        <f t="shared" si="20"/>
        <v>0</v>
      </c>
      <c r="G376" s="1"/>
    </row>
    <row r="377" spans="2:7" x14ac:dyDescent="0.25">
      <c r="B377" s="1" t="s">
        <v>12</v>
      </c>
      <c r="C377" s="1"/>
      <c r="D377" s="1"/>
      <c r="E377" s="1"/>
      <c r="F377" s="8">
        <f t="shared" si="20"/>
        <v>0</v>
      </c>
      <c r="G377" s="1"/>
    </row>
    <row r="378" spans="2:7" x14ac:dyDescent="0.25">
      <c r="B378" s="2" t="s">
        <v>13</v>
      </c>
      <c r="C378" s="2"/>
      <c r="D378" s="2"/>
      <c r="E378" s="2"/>
      <c r="F378" s="8">
        <f t="shared" si="20"/>
        <v>0</v>
      </c>
      <c r="G378" s="1"/>
    </row>
    <row r="379" spans="2:7" x14ac:dyDescent="0.25">
      <c r="B379" s="4"/>
      <c r="C379" s="4"/>
      <c r="D379" s="4"/>
      <c r="E379" s="4"/>
      <c r="F379" s="1">
        <f>F367+F368+F369+F370+F371+F372+F373+F374+F375+F376+F377+F378</f>
        <v>179.14</v>
      </c>
      <c r="G379" s="1">
        <f>G367+G368+G369+G370+G371+G372+G373+G374+G375+G376+G377+G378</f>
        <v>150</v>
      </c>
    </row>
    <row r="383" spans="2:7" x14ac:dyDescent="0.25">
      <c r="C383" s="16" t="s">
        <v>39</v>
      </c>
      <c r="D383" s="16"/>
      <c r="E383" s="16"/>
      <c r="F383" s="16"/>
      <c r="G383" s="16"/>
    </row>
    <row r="385" spans="2:7" x14ac:dyDescent="0.25">
      <c r="B385" s="5" t="s">
        <v>2</v>
      </c>
      <c r="C385" s="6" t="s">
        <v>0</v>
      </c>
      <c r="D385" s="5" t="s">
        <v>15</v>
      </c>
      <c r="E385" s="5" t="s">
        <v>14</v>
      </c>
      <c r="F385" s="7" t="s">
        <v>16</v>
      </c>
      <c r="G385" s="5" t="s">
        <v>17</v>
      </c>
    </row>
    <row r="386" spans="2:7" x14ac:dyDescent="0.25">
      <c r="B386" s="1" t="s">
        <v>1</v>
      </c>
      <c r="C386" s="1">
        <v>160.04</v>
      </c>
      <c r="D386" s="1"/>
      <c r="E386" s="1"/>
      <c r="F386" s="8">
        <f>C386+D386+E386</f>
        <v>160.04</v>
      </c>
      <c r="G386" s="1">
        <v>150</v>
      </c>
    </row>
    <row r="387" spans="2:7" x14ac:dyDescent="0.25">
      <c r="B387" s="1" t="s">
        <v>3</v>
      </c>
      <c r="C387" s="1"/>
      <c r="D387" s="1"/>
      <c r="E387" s="1"/>
      <c r="F387" s="8">
        <f t="shared" ref="F387:F397" si="21">C387+D387+E387</f>
        <v>0</v>
      </c>
      <c r="G387" s="1"/>
    </row>
    <row r="388" spans="2:7" x14ac:dyDescent="0.25">
      <c r="B388" s="1" t="s">
        <v>4</v>
      </c>
      <c r="C388" s="1"/>
      <c r="D388" s="1"/>
      <c r="E388" s="1"/>
      <c r="F388" s="8">
        <f t="shared" si="21"/>
        <v>0</v>
      </c>
      <c r="G388" s="1"/>
    </row>
    <row r="389" spans="2:7" x14ac:dyDescent="0.25">
      <c r="B389" s="1" t="s">
        <v>5</v>
      </c>
      <c r="C389" s="1"/>
      <c r="D389" s="1"/>
      <c r="E389" s="1"/>
      <c r="F389" s="8">
        <f t="shared" si="21"/>
        <v>0</v>
      </c>
      <c r="G389" s="1"/>
    </row>
    <row r="390" spans="2:7" x14ac:dyDescent="0.25">
      <c r="B390" s="1" t="s">
        <v>6</v>
      </c>
      <c r="C390" s="1"/>
      <c r="D390" s="1"/>
      <c r="E390" s="1"/>
      <c r="F390" s="8">
        <f t="shared" si="21"/>
        <v>0</v>
      </c>
      <c r="G390" s="1"/>
    </row>
    <row r="391" spans="2:7" x14ac:dyDescent="0.25">
      <c r="B391" s="1" t="s">
        <v>7</v>
      </c>
      <c r="C391" s="1"/>
      <c r="D391" s="1"/>
      <c r="E391" s="1"/>
      <c r="F391" s="8">
        <f t="shared" si="21"/>
        <v>0</v>
      </c>
      <c r="G391" s="1"/>
    </row>
    <row r="392" spans="2:7" x14ac:dyDescent="0.25">
      <c r="B392" s="1" t="s">
        <v>8</v>
      </c>
      <c r="C392" s="1"/>
      <c r="D392" s="1"/>
      <c r="E392" s="1"/>
      <c r="F392" s="8">
        <f t="shared" si="21"/>
        <v>0</v>
      </c>
      <c r="G392" s="1"/>
    </row>
    <row r="393" spans="2:7" x14ac:dyDescent="0.25">
      <c r="B393" s="1" t="s">
        <v>9</v>
      </c>
      <c r="C393" s="1"/>
      <c r="D393" s="1"/>
      <c r="E393" s="1"/>
      <c r="F393" s="8">
        <f t="shared" si="21"/>
        <v>0</v>
      </c>
      <c r="G393" s="1"/>
    </row>
    <row r="394" spans="2:7" x14ac:dyDescent="0.25">
      <c r="B394" s="1" t="s">
        <v>10</v>
      </c>
      <c r="C394" s="1"/>
      <c r="D394" s="1"/>
      <c r="E394" s="1"/>
      <c r="F394" s="8">
        <f t="shared" si="21"/>
        <v>0</v>
      </c>
      <c r="G394" s="1"/>
    </row>
    <row r="395" spans="2:7" x14ac:dyDescent="0.25">
      <c r="B395" s="1" t="s">
        <v>11</v>
      </c>
      <c r="C395" s="1"/>
      <c r="D395" s="1"/>
      <c r="E395" s="1"/>
      <c r="F395" s="8">
        <f t="shared" si="21"/>
        <v>0</v>
      </c>
      <c r="G395" s="1"/>
    </row>
    <row r="396" spans="2:7" x14ac:dyDescent="0.25">
      <c r="B396" s="1" t="s">
        <v>12</v>
      </c>
      <c r="C396" s="1"/>
      <c r="D396" s="1"/>
      <c r="E396" s="1"/>
      <c r="F396" s="8">
        <f t="shared" si="21"/>
        <v>0</v>
      </c>
      <c r="G396" s="1"/>
    </row>
    <row r="397" spans="2:7" x14ac:dyDescent="0.25">
      <c r="B397" s="2" t="s">
        <v>13</v>
      </c>
      <c r="C397" s="2"/>
      <c r="D397" s="2"/>
      <c r="E397" s="2"/>
      <c r="F397" s="8">
        <f t="shared" si="21"/>
        <v>0</v>
      </c>
      <c r="G397" s="1"/>
    </row>
    <row r="398" spans="2:7" x14ac:dyDescent="0.25">
      <c r="B398" s="4"/>
      <c r="C398" s="4"/>
      <c r="D398" s="4"/>
      <c r="E398" s="4"/>
      <c r="F398" s="1">
        <f>F386+F387+F388+F389+F390+F391+F392+F393+F394+F395+F396+F397</f>
        <v>160.04</v>
      </c>
      <c r="G398" s="1">
        <f>G386+G387+G388+G389+G390+G391+G392+G393+G394+G395+G396+G397</f>
        <v>150</v>
      </c>
    </row>
  </sheetData>
  <mergeCells count="22">
    <mergeCell ref="C364:G364"/>
    <mergeCell ref="C383:G383"/>
    <mergeCell ref="C272:G272"/>
    <mergeCell ref="C290:G290"/>
    <mergeCell ref="C308:G308"/>
    <mergeCell ref="C326:G326"/>
    <mergeCell ref="C345:G345"/>
    <mergeCell ref="C183:G183"/>
    <mergeCell ref="C201:G201"/>
    <mergeCell ref="C219:G219"/>
    <mergeCell ref="C236:G236"/>
    <mergeCell ref="C254:G254"/>
    <mergeCell ref="C91:G91"/>
    <mergeCell ref="C109:G109"/>
    <mergeCell ref="C128:G128"/>
    <mergeCell ref="C146:G146"/>
    <mergeCell ref="C165:G165"/>
    <mergeCell ref="C1:G1"/>
    <mergeCell ref="C19:G19"/>
    <mergeCell ref="C37:G37"/>
    <mergeCell ref="C55:G55"/>
    <mergeCell ref="C73:G7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"/>
  <sheetViews>
    <sheetView tabSelected="1" topLeftCell="A408" workbookViewId="0">
      <selection activeCell="K460" sqref="K460"/>
    </sheetView>
  </sheetViews>
  <sheetFormatPr defaultRowHeight="15" x14ac:dyDescent="0.25"/>
  <cols>
    <col min="4" max="4" width="15" customWidth="1"/>
    <col min="5" max="5" width="13.28515625" customWidth="1"/>
    <col min="6" max="6" width="13.42578125" customWidth="1"/>
    <col min="7" max="7" width="10.5703125" customWidth="1"/>
  </cols>
  <sheetData>
    <row r="1" hidden="1" x14ac:dyDescent="0.25"/>
    <row r="2" hidden="1" x14ac:dyDescent="0.25"/>
    <row r="3" hidden="1" x14ac:dyDescent="0.25"/>
    <row r="4" hidden="1" x14ac:dyDescent="0.25"/>
    <row r="5" hidden="1" x14ac:dyDescent="0.25"/>
    <row r="6" hidden="1" x14ac:dyDescent="0.25"/>
    <row r="7" hidden="1" x14ac:dyDescent="0.25"/>
    <row r="8" hidden="1" x14ac:dyDescent="0.25"/>
    <row r="9" hidden="1" x14ac:dyDescent="0.25"/>
    <row r="10" hidden="1" x14ac:dyDescent="0.25"/>
    <row r="11" hidden="1" x14ac:dyDescent="0.25"/>
    <row r="12" hidden="1" x14ac:dyDescent="0.25"/>
    <row r="13" hidden="1" x14ac:dyDescent="0.25"/>
    <row r="14" hidden="1" x14ac:dyDescent="0.25"/>
    <row r="15" hidden="1" x14ac:dyDescent="0.25"/>
    <row r="16" hidden="1" x14ac:dyDescent="0.25"/>
    <row r="17" spans="1:7" hidden="1" x14ac:dyDescent="0.25"/>
    <row r="19" spans="1:7" x14ac:dyDescent="0.25">
      <c r="B19" s="10" t="s">
        <v>67</v>
      </c>
      <c r="C19" s="10"/>
      <c r="D19" s="10"/>
      <c r="E19" s="10"/>
      <c r="F19" s="10"/>
      <c r="G19" s="10"/>
    </row>
    <row r="20" spans="1:7" x14ac:dyDescent="0.25">
      <c r="B20" s="10" t="s">
        <v>68</v>
      </c>
      <c r="C20" s="10"/>
      <c r="D20" s="10"/>
      <c r="E20" s="10"/>
      <c r="F20" s="10"/>
      <c r="G20" s="10"/>
    </row>
    <row r="22" spans="1:7" x14ac:dyDescent="0.25">
      <c r="A22" s="14">
        <v>1</v>
      </c>
      <c r="B22" s="17" t="s">
        <v>42</v>
      </c>
      <c r="C22" s="17"/>
      <c r="D22" s="17"/>
      <c r="E22" s="17"/>
      <c r="F22" s="17"/>
      <c r="G22" s="17"/>
    </row>
    <row r="24" spans="1:7" x14ac:dyDescent="0.25">
      <c r="B24" s="5" t="s">
        <v>41</v>
      </c>
      <c r="C24" s="6" t="s">
        <v>0</v>
      </c>
      <c r="D24" s="5" t="s">
        <v>15</v>
      </c>
      <c r="E24" s="5" t="s">
        <v>14</v>
      </c>
      <c r="F24" s="7" t="s">
        <v>16</v>
      </c>
      <c r="G24" s="5" t="s">
        <v>17</v>
      </c>
    </row>
    <row r="25" spans="1:7" x14ac:dyDescent="0.25">
      <c r="B25" s="1">
        <v>2019</v>
      </c>
      <c r="C25" s="1">
        <v>1437.62</v>
      </c>
      <c r="D25" s="1"/>
      <c r="E25" s="1"/>
      <c r="F25" s="8">
        <f>C25+D25+E25</f>
        <v>1437.62</v>
      </c>
      <c r="G25" s="1">
        <v>1265</v>
      </c>
    </row>
    <row r="26" spans="1:7" x14ac:dyDescent="0.25">
      <c r="B26" s="1">
        <v>2020</v>
      </c>
      <c r="C26" s="1">
        <v>1631.02</v>
      </c>
      <c r="D26" s="1"/>
      <c r="E26" s="1"/>
      <c r="F26" s="8">
        <f t="shared" ref="F26:F36" si="0">C26+D26+E26</f>
        <v>1631.02</v>
      </c>
      <c r="G26" s="1">
        <v>1592.43</v>
      </c>
    </row>
    <row r="27" spans="1:7" x14ac:dyDescent="0.25">
      <c r="B27" s="1">
        <v>2021</v>
      </c>
      <c r="C27" s="1">
        <v>1537.38</v>
      </c>
      <c r="D27" s="1"/>
      <c r="E27" s="1">
        <v>339.62</v>
      </c>
      <c r="F27" s="8">
        <f t="shared" si="0"/>
        <v>1877</v>
      </c>
      <c r="G27" s="1">
        <v>1796.89</v>
      </c>
    </row>
    <row r="28" spans="1:7" x14ac:dyDescent="0.25">
      <c r="B28" s="1">
        <v>2022</v>
      </c>
      <c r="C28" s="1">
        <f>1348.76+128.42</f>
        <v>1477.18</v>
      </c>
      <c r="D28" s="1"/>
      <c r="E28" s="1">
        <f>430.06+28.65</f>
        <v>458.71</v>
      </c>
      <c r="F28" s="8">
        <f t="shared" si="0"/>
        <v>1935.89</v>
      </c>
      <c r="G28" s="1">
        <f>1646.98+150</f>
        <v>1796.98</v>
      </c>
    </row>
    <row r="29" spans="1:7" x14ac:dyDescent="0.25">
      <c r="B29" s="1">
        <v>2023</v>
      </c>
      <c r="C29" s="1"/>
      <c r="D29" s="1"/>
      <c r="E29" s="1"/>
      <c r="F29" s="8">
        <f t="shared" si="0"/>
        <v>0</v>
      </c>
      <c r="G29" s="1"/>
    </row>
    <row r="30" spans="1:7" hidden="1" x14ac:dyDescent="0.25">
      <c r="B30" s="1"/>
      <c r="C30" s="1"/>
      <c r="D30" s="1"/>
      <c r="E30" s="1"/>
      <c r="F30" s="8">
        <f t="shared" si="0"/>
        <v>0</v>
      </c>
      <c r="G30" s="1"/>
    </row>
    <row r="31" spans="1:7" hidden="1" x14ac:dyDescent="0.25">
      <c r="B31" s="1"/>
      <c r="C31" s="1"/>
      <c r="D31" s="1"/>
      <c r="E31" s="1"/>
      <c r="F31" s="8">
        <f t="shared" si="0"/>
        <v>0</v>
      </c>
      <c r="G31" s="1"/>
    </row>
    <row r="32" spans="1:7" hidden="1" x14ac:dyDescent="0.25">
      <c r="B32" s="1"/>
      <c r="C32" s="1"/>
      <c r="D32" s="1"/>
      <c r="E32" s="1"/>
      <c r="F32" s="8">
        <f t="shared" si="0"/>
        <v>0</v>
      </c>
      <c r="G32" s="1"/>
    </row>
    <row r="33" spans="1:7" hidden="1" x14ac:dyDescent="0.25">
      <c r="B33" s="1"/>
      <c r="C33" s="1"/>
      <c r="D33" s="1"/>
      <c r="E33" s="1"/>
      <c r="F33" s="8">
        <f t="shared" si="0"/>
        <v>0</v>
      </c>
      <c r="G33" s="1"/>
    </row>
    <row r="34" spans="1:7" hidden="1" x14ac:dyDescent="0.25">
      <c r="B34" s="1"/>
      <c r="C34" s="1"/>
      <c r="D34" s="1"/>
      <c r="E34" s="1"/>
      <c r="F34" s="8">
        <f t="shared" si="0"/>
        <v>0</v>
      </c>
      <c r="G34" s="1"/>
    </row>
    <row r="35" spans="1:7" hidden="1" x14ac:dyDescent="0.25">
      <c r="B35" s="1"/>
      <c r="C35" s="1"/>
      <c r="D35" s="1"/>
      <c r="E35" s="1"/>
      <c r="F35" s="8">
        <f t="shared" si="0"/>
        <v>0</v>
      </c>
      <c r="G35" s="1"/>
    </row>
    <row r="36" spans="1:7" hidden="1" x14ac:dyDescent="0.25">
      <c r="B36" s="2"/>
      <c r="C36" s="2"/>
      <c r="D36" s="2"/>
      <c r="E36" s="2"/>
      <c r="F36" s="8">
        <f t="shared" si="0"/>
        <v>0</v>
      </c>
      <c r="G36" s="1"/>
    </row>
    <row r="37" spans="1:7" x14ac:dyDescent="0.25">
      <c r="B37" s="4"/>
      <c r="C37" s="4"/>
      <c r="D37" s="4"/>
      <c r="E37" s="4"/>
      <c r="F37" s="1">
        <f>F25+F26+F27+F28+F29+F30+F31+F32+F33+F34+F35+F36</f>
        <v>6881.53</v>
      </c>
      <c r="G37" s="1">
        <f>G25+G26+G27+G28+G29+G30+G31+G32+G33+G34+G35+G36</f>
        <v>6451.3000000000011</v>
      </c>
    </row>
    <row r="40" spans="1:7" x14ac:dyDescent="0.25">
      <c r="A40" s="14">
        <v>2</v>
      </c>
      <c r="B40" s="17" t="s">
        <v>43</v>
      </c>
      <c r="C40" s="17"/>
      <c r="D40" s="17"/>
      <c r="E40" s="17"/>
      <c r="F40" s="17"/>
      <c r="G40" s="17"/>
    </row>
    <row r="42" spans="1:7" x14ac:dyDescent="0.25">
      <c r="B42" s="5" t="s">
        <v>41</v>
      </c>
      <c r="C42" s="6" t="s">
        <v>0</v>
      </c>
      <c r="D42" s="5" t="s">
        <v>15</v>
      </c>
      <c r="E42" s="5" t="s">
        <v>14</v>
      </c>
      <c r="F42" s="7" t="s">
        <v>16</v>
      </c>
      <c r="G42" s="5" t="s">
        <v>17</v>
      </c>
    </row>
    <row r="43" spans="1:7" x14ac:dyDescent="0.25">
      <c r="B43" s="1">
        <v>2019</v>
      </c>
      <c r="C43" s="1">
        <v>548.88</v>
      </c>
      <c r="D43" s="1">
        <v>329.42</v>
      </c>
      <c r="E43" s="1">
        <v>273.26</v>
      </c>
      <c r="F43" s="8">
        <f>C43+D43+E43</f>
        <v>1151.56</v>
      </c>
      <c r="G43" s="1">
        <v>1075.52</v>
      </c>
    </row>
    <row r="44" spans="1:7" x14ac:dyDescent="0.25">
      <c r="B44" s="1">
        <v>2020</v>
      </c>
      <c r="C44" s="1">
        <v>639.67999999999995</v>
      </c>
      <c r="D44" s="1">
        <v>192.21</v>
      </c>
      <c r="E44" s="1">
        <v>868.24</v>
      </c>
      <c r="F44" s="8">
        <f t="shared" ref="F44:F47" si="1">C44+D44+E44</f>
        <v>1700.13</v>
      </c>
      <c r="G44" s="1">
        <v>1537.87</v>
      </c>
    </row>
    <row r="45" spans="1:7" x14ac:dyDescent="0.25">
      <c r="B45" s="1">
        <v>2021</v>
      </c>
      <c r="C45" s="1">
        <v>609.70000000000005</v>
      </c>
      <c r="D45" s="1">
        <v>153.37</v>
      </c>
      <c r="E45" s="1">
        <v>948.53</v>
      </c>
      <c r="F45" s="8">
        <f t="shared" si="1"/>
        <v>1711.6</v>
      </c>
      <c r="G45" s="1">
        <v>1591.97</v>
      </c>
    </row>
    <row r="46" spans="1:7" x14ac:dyDescent="0.25">
      <c r="B46" s="1">
        <v>2022</v>
      </c>
      <c r="C46" s="1">
        <v>1593.45</v>
      </c>
      <c r="D46" s="1"/>
      <c r="E46" s="1">
        <v>515.16999999999996</v>
      </c>
      <c r="F46" s="8">
        <f t="shared" si="1"/>
        <v>2108.62</v>
      </c>
      <c r="G46" s="1">
        <v>1773.18</v>
      </c>
    </row>
    <row r="47" spans="1:7" x14ac:dyDescent="0.25">
      <c r="B47" s="1">
        <v>2023</v>
      </c>
      <c r="C47" s="1">
        <v>363.83</v>
      </c>
      <c r="D47" s="1"/>
      <c r="E47" s="1">
        <v>110.09</v>
      </c>
      <c r="F47" s="8">
        <f t="shared" si="1"/>
        <v>473.91999999999996</v>
      </c>
      <c r="G47" s="1">
        <v>444.28</v>
      </c>
    </row>
    <row r="48" spans="1:7" hidden="1" x14ac:dyDescent="0.25">
      <c r="B48" s="1"/>
      <c r="C48" s="1"/>
      <c r="D48" s="1"/>
      <c r="E48" s="1"/>
      <c r="F48" s="8"/>
      <c r="G48" s="1"/>
    </row>
    <row r="49" spans="1:7" hidden="1" x14ac:dyDescent="0.25">
      <c r="B49" s="1"/>
      <c r="C49" s="1"/>
      <c r="D49" s="1"/>
      <c r="E49" s="1"/>
      <c r="F49" s="8"/>
      <c r="G49" s="1"/>
    </row>
    <row r="50" spans="1:7" hidden="1" x14ac:dyDescent="0.25">
      <c r="B50" s="1"/>
      <c r="C50" s="1"/>
      <c r="D50" s="1"/>
      <c r="E50" s="1"/>
      <c r="F50" s="8"/>
      <c r="G50" s="1"/>
    </row>
    <row r="51" spans="1:7" hidden="1" x14ac:dyDescent="0.25">
      <c r="B51" s="1"/>
      <c r="C51" s="1"/>
      <c r="D51" s="1"/>
      <c r="E51" s="1"/>
      <c r="F51" s="8"/>
      <c r="G51" s="1"/>
    </row>
    <row r="52" spans="1:7" hidden="1" x14ac:dyDescent="0.25">
      <c r="B52" s="1"/>
      <c r="C52" s="1"/>
      <c r="D52" s="1"/>
      <c r="E52" s="1"/>
      <c r="F52" s="8"/>
      <c r="G52" s="1"/>
    </row>
    <row r="53" spans="1:7" hidden="1" x14ac:dyDescent="0.25">
      <c r="B53" s="1"/>
      <c r="C53" s="1"/>
      <c r="D53" s="1"/>
      <c r="E53" s="1"/>
      <c r="F53" s="8"/>
      <c r="G53" s="1"/>
    </row>
    <row r="54" spans="1:7" hidden="1" x14ac:dyDescent="0.25">
      <c r="B54" s="2"/>
      <c r="C54" s="2"/>
      <c r="D54" s="2"/>
      <c r="E54" s="2"/>
      <c r="F54" s="8"/>
      <c r="G54" s="1"/>
    </row>
    <row r="55" spans="1:7" x14ac:dyDescent="0.25">
      <c r="B55" s="4"/>
      <c r="C55" s="4"/>
      <c r="D55" s="4"/>
      <c r="E55" s="4"/>
      <c r="F55" s="1">
        <f>F43+F44+F45+F46+F47+F48+F49+F50+F51+F52+F53+F54</f>
        <v>7145.83</v>
      </c>
      <c r="G55" s="1">
        <f>G43+G44+G45+G46+G47+G48+G49+G50+G51+G52+G53+G54</f>
        <v>6422.82</v>
      </c>
    </row>
    <row r="58" spans="1:7" x14ac:dyDescent="0.25">
      <c r="A58" s="14">
        <v>3</v>
      </c>
      <c r="B58" s="17" t="s">
        <v>44</v>
      </c>
      <c r="C58" s="17"/>
      <c r="D58" s="17"/>
      <c r="E58" s="17"/>
      <c r="F58" s="17"/>
      <c r="G58" s="17"/>
    </row>
    <row r="60" spans="1:7" x14ac:dyDescent="0.25">
      <c r="B60" s="5" t="s">
        <v>41</v>
      </c>
      <c r="C60" s="6" t="s">
        <v>0</v>
      </c>
      <c r="D60" s="5" t="s">
        <v>15</v>
      </c>
      <c r="E60" s="5" t="s">
        <v>14</v>
      </c>
      <c r="F60" s="7" t="s">
        <v>16</v>
      </c>
      <c r="G60" s="5" t="s">
        <v>17</v>
      </c>
    </row>
    <row r="61" spans="1:7" x14ac:dyDescent="0.25">
      <c r="B61" s="1">
        <v>2019</v>
      </c>
      <c r="C61" s="1">
        <v>1473.58</v>
      </c>
      <c r="D61" s="1"/>
      <c r="E61" s="1"/>
      <c r="F61" s="8">
        <f>C61+D61+E61</f>
        <v>1473.58</v>
      </c>
      <c r="G61" s="1">
        <v>1265</v>
      </c>
    </row>
    <row r="62" spans="1:7" x14ac:dyDescent="0.25">
      <c r="B62" s="1">
        <v>2020</v>
      </c>
      <c r="C62" s="1">
        <v>1388.68</v>
      </c>
      <c r="D62" s="1">
        <v>27.92</v>
      </c>
      <c r="E62" s="1">
        <v>260.49</v>
      </c>
      <c r="F62" s="8">
        <f t="shared" ref="F62:F65" si="2">C62+D62+E62</f>
        <v>1677.0900000000001</v>
      </c>
      <c r="G62" s="1">
        <v>1497.49</v>
      </c>
    </row>
    <row r="63" spans="1:7" x14ac:dyDescent="0.25">
      <c r="B63" s="1">
        <v>2021</v>
      </c>
      <c r="C63" s="1">
        <v>1749.45</v>
      </c>
      <c r="D63" s="1"/>
      <c r="E63" s="1">
        <v>42.98</v>
      </c>
      <c r="F63" s="8">
        <f t="shared" si="2"/>
        <v>1792.43</v>
      </c>
      <c r="G63" s="1">
        <v>1548.39</v>
      </c>
    </row>
    <row r="64" spans="1:7" x14ac:dyDescent="0.25">
      <c r="B64" s="1">
        <v>2022</v>
      </c>
      <c r="C64" s="1">
        <v>1601.18</v>
      </c>
      <c r="D64" s="1"/>
      <c r="E64" s="1"/>
      <c r="F64" s="8">
        <f t="shared" si="2"/>
        <v>1601.18</v>
      </c>
      <c r="G64" s="1">
        <v>1200</v>
      </c>
    </row>
    <row r="65" spans="1:7" x14ac:dyDescent="0.25">
      <c r="B65" s="1">
        <v>2023</v>
      </c>
      <c r="C65" s="1">
        <v>345.74</v>
      </c>
      <c r="D65" s="1"/>
      <c r="E65" s="1">
        <v>10.77</v>
      </c>
      <c r="F65" s="8">
        <f t="shared" si="2"/>
        <v>356.51</v>
      </c>
      <c r="G65" s="1">
        <v>300</v>
      </c>
    </row>
    <row r="66" spans="1:7" hidden="1" x14ac:dyDescent="0.25">
      <c r="B66" s="1"/>
      <c r="C66" s="1"/>
      <c r="D66" s="1"/>
      <c r="E66" s="1"/>
      <c r="F66" s="8"/>
      <c r="G66" s="1"/>
    </row>
    <row r="67" spans="1:7" hidden="1" x14ac:dyDescent="0.25">
      <c r="B67" s="1"/>
      <c r="C67" s="1"/>
      <c r="D67" s="1"/>
      <c r="E67" s="1"/>
      <c r="F67" s="8"/>
      <c r="G67" s="1"/>
    </row>
    <row r="68" spans="1:7" hidden="1" x14ac:dyDescent="0.25">
      <c r="B68" s="1"/>
      <c r="C68" s="1"/>
      <c r="D68" s="1"/>
      <c r="E68" s="1"/>
      <c r="F68" s="8"/>
      <c r="G68" s="1"/>
    </row>
    <row r="69" spans="1:7" hidden="1" x14ac:dyDescent="0.25">
      <c r="B69" s="1"/>
      <c r="C69" s="1"/>
      <c r="D69" s="1"/>
      <c r="E69" s="1"/>
      <c r="F69" s="8"/>
      <c r="G69" s="1"/>
    </row>
    <row r="70" spans="1:7" hidden="1" x14ac:dyDescent="0.25">
      <c r="B70" s="1"/>
      <c r="C70" s="1"/>
      <c r="D70" s="1"/>
      <c r="E70" s="1"/>
      <c r="F70" s="8"/>
      <c r="G70" s="1"/>
    </row>
    <row r="71" spans="1:7" hidden="1" x14ac:dyDescent="0.25">
      <c r="B71" s="1"/>
      <c r="C71" s="1"/>
      <c r="D71" s="1"/>
      <c r="E71" s="1"/>
      <c r="F71" s="8"/>
      <c r="G71" s="1"/>
    </row>
    <row r="72" spans="1:7" hidden="1" x14ac:dyDescent="0.25">
      <c r="B72" s="2"/>
      <c r="C72" s="2"/>
      <c r="D72" s="2"/>
      <c r="E72" s="2"/>
      <c r="F72" s="8"/>
      <c r="G72" s="1"/>
    </row>
    <row r="73" spans="1:7" x14ac:dyDescent="0.25">
      <c r="B73" s="4"/>
      <c r="C73" s="4"/>
      <c r="D73" s="4"/>
      <c r="E73" s="4"/>
      <c r="F73" s="1">
        <f>F61+F62+F63+F64+F65+F66+F67+F68+F69+F70+F71+F72</f>
        <v>6900.7900000000009</v>
      </c>
      <c r="G73" s="1">
        <f>G61+G62+G63+G64+G65+G66+G67+G68+G69+G70+G71+G72</f>
        <v>5810.88</v>
      </c>
    </row>
    <row r="76" spans="1:7" x14ac:dyDescent="0.25">
      <c r="A76" s="14">
        <v>4</v>
      </c>
      <c r="B76" s="17" t="s">
        <v>45</v>
      </c>
      <c r="C76" s="17"/>
      <c r="D76" s="17"/>
      <c r="E76" s="17"/>
      <c r="F76" s="17"/>
      <c r="G76" s="17"/>
    </row>
    <row r="78" spans="1:7" x14ac:dyDescent="0.25">
      <c r="B78" s="5" t="s">
        <v>41</v>
      </c>
      <c r="C78" s="6" t="s">
        <v>0</v>
      </c>
      <c r="D78" s="5" t="s">
        <v>15</v>
      </c>
      <c r="E78" s="5" t="s">
        <v>14</v>
      </c>
      <c r="F78" s="7" t="s">
        <v>16</v>
      </c>
      <c r="G78" s="5" t="s">
        <v>17</v>
      </c>
    </row>
    <row r="79" spans="1:7" x14ac:dyDescent="0.25">
      <c r="B79" s="1">
        <v>2019</v>
      </c>
      <c r="C79" s="1">
        <v>1374.35</v>
      </c>
      <c r="D79" s="1"/>
      <c r="E79" s="1"/>
      <c r="F79" s="8">
        <f>C79+D79+E79</f>
        <v>1374.35</v>
      </c>
      <c r="G79" s="1">
        <v>1265</v>
      </c>
    </row>
    <row r="80" spans="1:7" x14ac:dyDescent="0.25">
      <c r="B80" s="1">
        <v>2020</v>
      </c>
      <c r="C80" s="1">
        <v>1843.05</v>
      </c>
      <c r="D80" s="1">
        <v>44.6</v>
      </c>
      <c r="E80" s="1"/>
      <c r="F80" s="8">
        <f t="shared" ref="F80:F83" si="3">C80+D80+E80</f>
        <v>1887.6499999999999</v>
      </c>
      <c r="G80" s="1">
        <v>1800</v>
      </c>
    </row>
    <row r="81" spans="1:7" x14ac:dyDescent="0.25">
      <c r="B81" s="1">
        <v>2021</v>
      </c>
      <c r="C81" s="1">
        <v>1821.44</v>
      </c>
      <c r="D81" s="1">
        <v>35.700000000000003</v>
      </c>
      <c r="E81" s="1">
        <v>46.16</v>
      </c>
      <c r="F81" s="8">
        <f t="shared" si="3"/>
        <v>1903.3000000000002</v>
      </c>
      <c r="G81" s="1">
        <v>1800</v>
      </c>
    </row>
    <row r="82" spans="1:7" x14ac:dyDescent="0.25">
      <c r="B82" s="1">
        <v>2022</v>
      </c>
      <c r="C82" s="1">
        <v>1963.48</v>
      </c>
      <c r="D82" s="1">
        <v>39.880000000000003</v>
      </c>
      <c r="E82" s="1"/>
      <c r="F82" s="8">
        <f t="shared" si="3"/>
        <v>2003.3600000000001</v>
      </c>
      <c r="G82" s="1">
        <v>1800</v>
      </c>
    </row>
    <row r="83" spans="1:7" x14ac:dyDescent="0.25">
      <c r="B83" s="1">
        <v>2023</v>
      </c>
      <c r="C83" s="1">
        <v>548.97</v>
      </c>
      <c r="D83" s="1">
        <v>63.1</v>
      </c>
      <c r="E83" s="1"/>
      <c r="F83" s="8">
        <f t="shared" si="3"/>
        <v>612.07000000000005</v>
      </c>
      <c r="G83" s="1">
        <v>545</v>
      </c>
    </row>
    <row r="84" spans="1:7" hidden="1" x14ac:dyDescent="0.25">
      <c r="B84" s="1"/>
      <c r="C84" s="1"/>
      <c r="D84" s="1"/>
      <c r="E84" s="1"/>
      <c r="F84" s="8"/>
      <c r="G84" s="1"/>
    </row>
    <row r="85" spans="1:7" hidden="1" x14ac:dyDescent="0.25">
      <c r="B85" s="1"/>
      <c r="C85" s="1"/>
      <c r="D85" s="1"/>
      <c r="E85" s="1"/>
      <c r="F85" s="8"/>
      <c r="G85" s="1"/>
    </row>
    <row r="86" spans="1:7" hidden="1" x14ac:dyDescent="0.25">
      <c r="B86" s="1"/>
      <c r="C86" s="1"/>
      <c r="D86" s="1"/>
      <c r="E86" s="1"/>
      <c r="F86" s="8"/>
      <c r="G86" s="1"/>
    </row>
    <row r="87" spans="1:7" hidden="1" x14ac:dyDescent="0.25">
      <c r="B87" s="1"/>
      <c r="C87" s="1"/>
      <c r="D87" s="1"/>
      <c r="E87" s="1"/>
      <c r="F87" s="8"/>
      <c r="G87" s="1"/>
    </row>
    <row r="88" spans="1:7" hidden="1" x14ac:dyDescent="0.25">
      <c r="B88" s="1"/>
      <c r="C88" s="1"/>
      <c r="D88" s="1"/>
      <c r="E88" s="1"/>
      <c r="F88" s="8"/>
      <c r="G88" s="1"/>
    </row>
    <row r="89" spans="1:7" hidden="1" x14ac:dyDescent="0.25">
      <c r="B89" s="1"/>
      <c r="C89" s="1"/>
      <c r="D89" s="1"/>
      <c r="E89" s="1"/>
      <c r="F89" s="8"/>
      <c r="G89" s="1"/>
    </row>
    <row r="90" spans="1:7" hidden="1" x14ac:dyDescent="0.25">
      <c r="B90" s="2"/>
      <c r="C90" s="2"/>
      <c r="D90" s="2"/>
      <c r="E90" s="2"/>
      <c r="F90" s="8"/>
      <c r="G90" s="1"/>
    </row>
    <row r="91" spans="1:7" x14ac:dyDescent="0.25">
      <c r="B91" s="4"/>
      <c r="C91" s="4"/>
      <c r="D91" s="4"/>
      <c r="E91" s="4"/>
      <c r="F91" s="1">
        <f>F79+F80+F81+F82+F83+F84+F85+F86+F87+F88+F89+F90</f>
        <v>7780.73</v>
      </c>
      <c r="G91" s="1">
        <f>G79+G80+G81+G82+G83+G84+G85+G86+G87+G88+G89+G90</f>
        <v>7210</v>
      </c>
    </row>
    <row r="94" spans="1:7" x14ac:dyDescent="0.25">
      <c r="A94" s="14">
        <v>5</v>
      </c>
      <c r="B94" s="17" t="s">
        <v>46</v>
      </c>
      <c r="C94" s="17"/>
      <c r="D94" s="17"/>
      <c r="E94" s="17"/>
      <c r="F94" s="17"/>
      <c r="G94" s="17"/>
    </row>
    <row r="96" spans="1:7" x14ac:dyDescent="0.25">
      <c r="B96" s="5" t="s">
        <v>41</v>
      </c>
      <c r="C96" s="6" t="s">
        <v>0</v>
      </c>
      <c r="D96" s="5" t="s">
        <v>15</v>
      </c>
      <c r="E96" s="5" t="s">
        <v>14</v>
      </c>
      <c r="F96" s="7" t="s">
        <v>16</v>
      </c>
      <c r="G96" s="5" t="s">
        <v>17</v>
      </c>
    </row>
    <row r="97" spans="2:7" x14ac:dyDescent="0.25">
      <c r="B97" s="1">
        <v>2019</v>
      </c>
      <c r="C97" s="1"/>
      <c r="D97" s="1"/>
      <c r="E97" s="1"/>
      <c r="F97" s="8">
        <f>C97+D97+E97</f>
        <v>0</v>
      </c>
      <c r="G97" s="1"/>
    </row>
    <row r="98" spans="2:7" x14ac:dyDescent="0.25">
      <c r="B98" s="1">
        <v>2020</v>
      </c>
      <c r="C98" s="1">
        <v>312.22000000000003</v>
      </c>
      <c r="D98" s="1"/>
      <c r="E98" s="1"/>
      <c r="F98" s="8">
        <f t="shared" ref="F98:F101" si="4">C98+D98+E98</f>
        <v>312.22000000000003</v>
      </c>
      <c r="G98" s="1">
        <v>293.37</v>
      </c>
    </row>
    <row r="99" spans="2:7" x14ac:dyDescent="0.25">
      <c r="B99" s="1">
        <v>2021</v>
      </c>
      <c r="C99" s="1">
        <v>2022.68</v>
      </c>
      <c r="D99" s="1"/>
      <c r="E99" s="1"/>
      <c r="F99" s="8">
        <f t="shared" si="4"/>
        <v>2022.68</v>
      </c>
      <c r="G99" s="1">
        <v>1800</v>
      </c>
    </row>
    <row r="100" spans="2:7" x14ac:dyDescent="0.25">
      <c r="B100" s="1">
        <v>2022</v>
      </c>
      <c r="C100" s="1">
        <v>1956.04</v>
      </c>
      <c r="D100" s="1"/>
      <c r="E100" s="1"/>
      <c r="F100" s="8">
        <f t="shared" si="4"/>
        <v>1956.04</v>
      </c>
      <c r="G100" s="1">
        <v>1800</v>
      </c>
    </row>
    <row r="101" spans="2:7" x14ac:dyDescent="0.25">
      <c r="B101" s="1">
        <v>2023</v>
      </c>
      <c r="C101" s="1">
        <v>687.74</v>
      </c>
      <c r="D101" s="1"/>
      <c r="E101" s="1"/>
      <c r="F101" s="8">
        <f t="shared" si="4"/>
        <v>687.74</v>
      </c>
      <c r="G101" s="1">
        <v>545</v>
      </c>
    </row>
    <row r="102" spans="2:7" hidden="1" x14ac:dyDescent="0.25">
      <c r="B102" s="1"/>
      <c r="C102" s="1"/>
      <c r="D102" s="1"/>
      <c r="E102" s="1"/>
      <c r="F102" s="8"/>
      <c r="G102" s="1"/>
    </row>
    <row r="103" spans="2:7" hidden="1" x14ac:dyDescent="0.25">
      <c r="B103" s="1"/>
      <c r="C103" s="1"/>
      <c r="D103" s="1"/>
      <c r="E103" s="1"/>
      <c r="F103" s="8"/>
      <c r="G103" s="1"/>
    </row>
    <row r="104" spans="2:7" hidden="1" x14ac:dyDescent="0.25">
      <c r="B104" s="1"/>
      <c r="C104" s="1"/>
      <c r="D104" s="1"/>
      <c r="E104" s="1"/>
      <c r="F104" s="8"/>
      <c r="G104" s="1"/>
    </row>
    <row r="105" spans="2:7" hidden="1" x14ac:dyDescent="0.25">
      <c r="B105" s="1"/>
      <c r="C105" s="1"/>
      <c r="D105" s="1"/>
      <c r="E105" s="1"/>
      <c r="F105" s="8"/>
      <c r="G105" s="1"/>
    </row>
    <row r="106" spans="2:7" hidden="1" x14ac:dyDescent="0.25">
      <c r="B106" s="1"/>
      <c r="C106" s="1"/>
      <c r="D106" s="1"/>
      <c r="E106" s="1"/>
      <c r="F106" s="8"/>
      <c r="G106" s="1"/>
    </row>
    <row r="107" spans="2:7" hidden="1" x14ac:dyDescent="0.25">
      <c r="B107" s="1"/>
      <c r="C107" s="1"/>
      <c r="D107" s="1"/>
      <c r="E107" s="1"/>
      <c r="F107" s="8"/>
      <c r="G107" s="1"/>
    </row>
    <row r="108" spans="2:7" hidden="1" x14ac:dyDescent="0.25">
      <c r="B108" s="2"/>
      <c r="C108" s="2"/>
      <c r="D108" s="2"/>
      <c r="E108" s="2"/>
      <c r="F108" s="8"/>
      <c r="G108" s="1"/>
    </row>
    <row r="109" spans="2:7" x14ac:dyDescent="0.25">
      <c r="B109" s="4"/>
      <c r="C109" s="4"/>
      <c r="D109" s="4"/>
      <c r="E109" s="4"/>
      <c r="F109" s="1">
        <f>F97+F98+F99+F100+F101+F102+F103+F104+F105+F106+F107+F108</f>
        <v>4978.68</v>
      </c>
      <c r="G109" s="1">
        <f>G97+G98+G99+G100+G101+G102+G103+G104+G105+G106+G107+G108</f>
        <v>4438.37</v>
      </c>
    </row>
    <row r="111" spans="2:7" hidden="1" x14ac:dyDescent="0.25"/>
    <row r="113" spans="1:7" x14ac:dyDescent="0.25">
      <c r="A113" s="14">
        <v>6</v>
      </c>
      <c r="B113" s="17" t="s">
        <v>66</v>
      </c>
      <c r="C113" s="17"/>
      <c r="D113" s="17"/>
      <c r="E113" s="17"/>
      <c r="F113" s="17"/>
      <c r="G113" s="17"/>
    </row>
    <row r="115" spans="1:7" x14ac:dyDescent="0.25">
      <c r="B115" s="5" t="s">
        <v>41</v>
      </c>
      <c r="C115" s="6" t="s">
        <v>0</v>
      </c>
      <c r="D115" s="5" t="s">
        <v>15</v>
      </c>
      <c r="E115" s="5" t="s">
        <v>14</v>
      </c>
      <c r="F115" s="7" t="s">
        <v>16</v>
      </c>
      <c r="G115" s="5" t="s">
        <v>17</v>
      </c>
    </row>
    <row r="116" spans="1:7" x14ac:dyDescent="0.25">
      <c r="B116" s="1">
        <v>2019</v>
      </c>
      <c r="C116" s="1">
        <v>320.72000000000003</v>
      </c>
      <c r="D116" s="1">
        <v>33</v>
      </c>
      <c r="E116" s="1">
        <v>921.07</v>
      </c>
      <c r="F116" s="8">
        <f>C116+D116+E116</f>
        <v>1274.79</v>
      </c>
      <c r="G116" s="1">
        <v>1140.0999999999999</v>
      </c>
    </row>
    <row r="117" spans="1:7" x14ac:dyDescent="0.25">
      <c r="B117" s="1">
        <v>2020</v>
      </c>
      <c r="C117" s="1">
        <v>556.45000000000005</v>
      </c>
      <c r="D117" s="1"/>
      <c r="E117" s="1">
        <v>1308.6099999999999</v>
      </c>
      <c r="F117" s="8">
        <f t="shared" ref="F117:F120" si="5">C117+D117+E117</f>
        <v>1865.06</v>
      </c>
      <c r="G117" s="1">
        <v>1747.53</v>
      </c>
    </row>
    <row r="118" spans="1:7" x14ac:dyDescent="0.25">
      <c r="B118" s="1">
        <v>2021</v>
      </c>
      <c r="C118" s="1">
        <v>574.16</v>
      </c>
      <c r="D118" s="1">
        <v>383.42</v>
      </c>
      <c r="E118" s="1">
        <v>914.96</v>
      </c>
      <c r="F118" s="8">
        <f t="shared" si="5"/>
        <v>1872.54</v>
      </c>
      <c r="G118" s="1">
        <v>1700.24</v>
      </c>
    </row>
    <row r="119" spans="1:7" x14ac:dyDescent="0.25">
      <c r="B119" s="1">
        <v>2022</v>
      </c>
      <c r="C119" s="1">
        <v>859.83</v>
      </c>
      <c r="D119" s="1">
        <v>164.99</v>
      </c>
      <c r="E119" s="1">
        <v>1050.3699999999999</v>
      </c>
      <c r="F119" s="8">
        <f t="shared" si="5"/>
        <v>2075.19</v>
      </c>
      <c r="G119" s="1">
        <v>1796.94</v>
      </c>
    </row>
    <row r="120" spans="1:7" x14ac:dyDescent="0.25">
      <c r="B120" s="1">
        <v>2023</v>
      </c>
      <c r="C120" s="1">
        <v>189.8</v>
      </c>
      <c r="D120" s="1"/>
      <c r="E120" s="1">
        <v>319.20999999999998</v>
      </c>
      <c r="F120" s="8">
        <f t="shared" si="5"/>
        <v>509.01</v>
      </c>
      <c r="G120" s="1">
        <v>450</v>
      </c>
    </row>
    <row r="121" spans="1:7" hidden="1" x14ac:dyDescent="0.25">
      <c r="B121" s="1"/>
      <c r="C121" s="1"/>
      <c r="D121" s="1"/>
      <c r="E121" s="1"/>
      <c r="F121" s="8"/>
      <c r="G121" s="1"/>
    </row>
    <row r="122" spans="1:7" hidden="1" x14ac:dyDescent="0.25">
      <c r="B122" s="1"/>
      <c r="C122" s="1"/>
      <c r="D122" s="1"/>
      <c r="E122" s="1"/>
      <c r="F122" s="8"/>
      <c r="G122" s="1"/>
    </row>
    <row r="123" spans="1:7" hidden="1" x14ac:dyDescent="0.25">
      <c r="B123" s="1"/>
      <c r="C123" s="1"/>
      <c r="D123" s="1"/>
      <c r="E123" s="1"/>
      <c r="F123" s="8"/>
      <c r="G123" s="1"/>
    </row>
    <row r="124" spans="1:7" hidden="1" x14ac:dyDescent="0.25">
      <c r="B124" s="1"/>
      <c r="C124" s="1"/>
      <c r="D124" s="1"/>
      <c r="E124" s="1"/>
      <c r="F124" s="8"/>
      <c r="G124" s="1"/>
    </row>
    <row r="125" spans="1:7" hidden="1" x14ac:dyDescent="0.25">
      <c r="B125" s="1"/>
      <c r="C125" s="1"/>
      <c r="D125" s="1"/>
      <c r="E125" s="1"/>
      <c r="F125" s="8"/>
      <c r="G125" s="1"/>
    </row>
    <row r="126" spans="1:7" hidden="1" x14ac:dyDescent="0.25">
      <c r="B126" s="1"/>
      <c r="C126" s="1"/>
      <c r="D126" s="1"/>
      <c r="E126" s="1"/>
      <c r="F126" s="8"/>
      <c r="G126" s="1"/>
    </row>
    <row r="127" spans="1:7" hidden="1" x14ac:dyDescent="0.25">
      <c r="B127" s="2"/>
      <c r="C127" s="2"/>
      <c r="D127" s="2"/>
      <c r="E127" s="2"/>
      <c r="F127" s="8"/>
      <c r="G127" s="1"/>
    </row>
    <row r="128" spans="1:7" x14ac:dyDescent="0.25">
      <c r="B128" s="4"/>
      <c r="C128" s="4"/>
      <c r="D128" s="4"/>
      <c r="E128" s="4"/>
      <c r="F128" s="1">
        <f>F116+F117+F118+F119+F120+F121+F122+F123+F124+F125+F126+F127</f>
        <v>7596.59</v>
      </c>
      <c r="G128" s="1">
        <f>G116+G117+G118+G119+G120+G121+G122+G123+G124+G125+G126+G127</f>
        <v>6834.8099999999995</v>
      </c>
    </row>
    <row r="130" spans="1:7" hidden="1" x14ac:dyDescent="0.25"/>
    <row r="132" spans="1:7" x14ac:dyDescent="0.25">
      <c r="A132" s="14">
        <v>7</v>
      </c>
      <c r="B132" s="17" t="s">
        <v>47</v>
      </c>
      <c r="C132" s="17"/>
      <c r="D132" s="17"/>
      <c r="E132" s="17"/>
      <c r="F132" s="17"/>
      <c r="G132" s="17"/>
    </row>
    <row r="134" spans="1:7" x14ac:dyDescent="0.25">
      <c r="B134" s="5" t="s">
        <v>41</v>
      </c>
      <c r="C134" s="6" t="s">
        <v>0</v>
      </c>
      <c r="D134" s="5" t="s">
        <v>15</v>
      </c>
      <c r="E134" s="5" t="s">
        <v>14</v>
      </c>
      <c r="F134" s="7" t="s">
        <v>16</v>
      </c>
      <c r="G134" s="5" t="s">
        <v>17</v>
      </c>
    </row>
    <row r="135" spans="1:7" x14ac:dyDescent="0.25">
      <c r="B135" s="1">
        <v>2019</v>
      </c>
      <c r="C135" s="1">
        <v>605.36</v>
      </c>
      <c r="D135" s="1">
        <v>4.6900000000000004</v>
      </c>
      <c r="E135" s="1">
        <v>468.13</v>
      </c>
      <c r="F135" s="8">
        <f>C135+D135+E135</f>
        <v>1078.18</v>
      </c>
      <c r="G135" s="1">
        <v>1044.82</v>
      </c>
    </row>
    <row r="136" spans="1:7" x14ac:dyDescent="0.25">
      <c r="B136" s="1">
        <v>2020</v>
      </c>
      <c r="C136" s="1">
        <v>814.2</v>
      </c>
      <c r="D136" s="1"/>
      <c r="E136" s="1">
        <v>945.03</v>
      </c>
      <c r="F136" s="8">
        <f t="shared" ref="F136:F139" si="6">C136+D136+E136</f>
        <v>1759.23</v>
      </c>
      <c r="G136" s="1">
        <v>1684.58</v>
      </c>
    </row>
    <row r="137" spans="1:7" x14ac:dyDescent="0.25">
      <c r="B137" s="1">
        <v>2021</v>
      </c>
      <c r="C137" s="1">
        <v>1201.95</v>
      </c>
      <c r="D137" s="1"/>
      <c r="E137" s="1">
        <v>741.65</v>
      </c>
      <c r="F137" s="8">
        <f t="shared" si="6"/>
        <v>1943.6</v>
      </c>
      <c r="G137" s="1">
        <v>1790.45</v>
      </c>
    </row>
    <row r="138" spans="1:7" x14ac:dyDescent="0.25">
      <c r="B138" s="1">
        <v>2022</v>
      </c>
      <c r="C138" s="1">
        <v>1522.81</v>
      </c>
      <c r="D138" s="1"/>
      <c r="E138" s="1">
        <v>463.53</v>
      </c>
      <c r="F138" s="8">
        <f t="shared" si="6"/>
        <v>1986.34</v>
      </c>
      <c r="G138" s="1">
        <v>1800</v>
      </c>
    </row>
    <row r="139" spans="1:7" x14ac:dyDescent="0.25">
      <c r="B139" s="1">
        <v>2023</v>
      </c>
      <c r="C139" s="1">
        <v>381.6</v>
      </c>
      <c r="D139" s="1"/>
      <c r="E139" s="1">
        <v>183.73</v>
      </c>
      <c r="F139" s="8">
        <f t="shared" si="6"/>
        <v>565.33000000000004</v>
      </c>
      <c r="G139" s="1">
        <v>545</v>
      </c>
    </row>
    <row r="140" spans="1:7" hidden="1" x14ac:dyDescent="0.25">
      <c r="B140" s="1"/>
      <c r="C140" s="1"/>
      <c r="D140" s="1"/>
      <c r="E140" s="1"/>
      <c r="F140" s="8"/>
      <c r="G140" s="1"/>
    </row>
    <row r="141" spans="1:7" hidden="1" x14ac:dyDescent="0.25">
      <c r="B141" s="1"/>
      <c r="C141" s="1"/>
      <c r="D141" s="1"/>
      <c r="E141" s="1"/>
      <c r="F141" s="8"/>
      <c r="G141" s="1"/>
    </row>
    <row r="142" spans="1:7" hidden="1" x14ac:dyDescent="0.25">
      <c r="B142" s="1"/>
      <c r="C142" s="1"/>
      <c r="D142" s="1"/>
      <c r="E142" s="1"/>
      <c r="F142" s="8"/>
      <c r="G142" s="1"/>
    </row>
    <row r="143" spans="1:7" hidden="1" x14ac:dyDescent="0.25">
      <c r="B143" s="1"/>
      <c r="C143" s="1"/>
      <c r="D143" s="1"/>
      <c r="E143" s="1"/>
      <c r="F143" s="8"/>
      <c r="G143" s="1"/>
    </row>
    <row r="144" spans="1:7" hidden="1" x14ac:dyDescent="0.25">
      <c r="B144" s="1"/>
      <c r="C144" s="1"/>
      <c r="D144" s="1"/>
      <c r="E144" s="1"/>
      <c r="F144" s="8"/>
      <c r="G144" s="1"/>
    </row>
    <row r="145" spans="1:7" hidden="1" x14ac:dyDescent="0.25">
      <c r="B145" s="1"/>
      <c r="C145" s="1"/>
      <c r="D145" s="1"/>
      <c r="E145" s="1"/>
      <c r="F145" s="8"/>
      <c r="G145" s="1"/>
    </row>
    <row r="146" spans="1:7" hidden="1" x14ac:dyDescent="0.25">
      <c r="B146" s="2"/>
      <c r="C146" s="2"/>
      <c r="D146" s="2"/>
      <c r="E146" s="2"/>
      <c r="F146" s="8"/>
      <c r="G146" s="1"/>
    </row>
    <row r="147" spans="1:7" x14ac:dyDescent="0.25">
      <c r="B147" s="4"/>
      <c r="C147" s="4"/>
      <c r="D147" s="4"/>
      <c r="E147" s="4"/>
      <c r="F147" s="1">
        <f>F135+F136+F137+F138+F139+F140+F141+F142+F143+F144+F145+F146</f>
        <v>7332.68</v>
      </c>
      <c r="G147" s="1">
        <f>G135+G136+G137+G138+G139+G140+G141+G142+G143+G144+G145+G146</f>
        <v>6864.8499999999995</v>
      </c>
    </row>
    <row r="150" spans="1:7" x14ac:dyDescent="0.25">
      <c r="A150" s="14">
        <v>8</v>
      </c>
      <c r="B150" s="17" t="s">
        <v>48</v>
      </c>
      <c r="C150" s="17"/>
      <c r="D150" s="17"/>
      <c r="E150" s="17"/>
      <c r="F150" s="17"/>
      <c r="G150" s="17"/>
    </row>
    <row r="152" spans="1:7" x14ac:dyDescent="0.25">
      <c r="B152" s="5" t="s">
        <v>41</v>
      </c>
      <c r="C152" s="6" t="s">
        <v>0</v>
      </c>
      <c r="D152" s="5" t="s">
        <v>15</v>
      </c>
      <c r="E152" s="5" t="s">
        <v>14</v>
      </c>
      <c r="F152" s="7" t="s">
        <v>16</v>
      </c>
      <c r="G152" s="5" t="s">
        <v>17</v>
      </c>
    </row>
    <row r="153" spans="1:7" x14ac:dyDescent="0.25">
      <c r="B153" s="1">
        <v>2019</v>
      </c>
      <c r="C153" s="1">
        <v>1330.74</v>
      </c>
      <c r="D153" s="1"/>
      <c r="E153" s="1"/>
      <c r="F153" s="8">
        <f>C153+D153+E153</f>
        <v>1330.74</v>
      </c>
      <c r="G153" s="1">
        <v>1260</v>
      </c>
    </row>
    <row r="154" spans="1:7" x14ac:dyDescent="0.25">
      <c r="B154" s="1">
        <v>2020</v>
      </c>
      <c r="C154" s="1">
        <v>1635.15</v>
      </c>
      <c r="D154" s="1"/>
      <c r="E154" s="1">
        <v>104.39</v>
      </c>
      <c r="F154" s="8">
        <f t="shared" ref="F154:F157" si="7">C154+D154+E154</f>
        <v>1739.5400000000002</v>
      </c>
      <c r="G154" s="1">
        <v>1642.76</v>
      </c>
    </row>
    <row r="155" spans="1:7" x14ac:dyDescent="0.25">
      <c r="B155" s="1">
        <v>2021</v>
      </c>
      <c r="C155" s="1">
        <v>539.71</v>
      </c>
      <c r="D155" s="1"/>
      <c r="E155" s="1">
        <v>62.4</v>
      </c>
      <c r="F155" s="8">
        <f t="shared" si="7"/>
        <v>602.11</v>
      </c>
      <c r="G155" s="1">
        <v>590.04999999999995</v>
      </c>
    </row>
    <row r="156" spans="1:7" x14ac:dyDescent="0.25">
      <c r="B156" s="1">
        <v>2022</v>
      </c>
      <c r="C156" s="1"/>
      <c r="D156" s="1"/>
      <c r="E156" s="1"/>
      <c r="F156" s="8">
        <f t="shared" si="7"/>
        <v>0</v>
      </c>
      <c r="G156" s="1"/>
    </row>
    <row r="157" spans="1:7" x14ac:dyDescent="0.25">
      <c r="B157" s="1">
        <v>2023</v>
      </c>
      <c r="C157" s="1"/>
      <c r="D157" s="1"/>
      <c r="E157" s="1"/>
      <c r="F157" s="8">
        <f t="shared" si="7"/>
        <v>0</v>
      </c>
      <c r="G157" s="1"/>
    </row>
    <row r="158" spans="1:7" hidden="1" x14ac:dyDescent="0.25">
      <c r="B158" s="1"/>
      <c r="C158" s="1"/>
      <c r="D158" s="1"/>
      <c r="E158" s="1"/>
      <c r="F158" s="8"/>
      <c r="G158" s="1"/>
    </row>
    <row r="159" spans="1:7" hidden="1" x14ac:dyDescent="0.25">
      <c r="B159" s="1"/>
      <c r="C159" s="1"/>
      <c r="D159" s="1"/>
      <c r="E159" s="1"/>
      <c r="F159" s="8"/>
      <c r="G159" s="1"/>
    </row>
    <row r="160" spans="1:7" hidden="1" x14ac:dyDescent="0.25">
      <c r="B160" s="1"/>
      <c r="C160" s="1"/>
      <c r="D160" s="1"/>
      <c r="E160" s="1"/>
      <c r="F160" s="8"/>
      <c r="G160" s="1"/>
    </row>
    <row r="161" spans="1:7" hidden="1" x14ac:dyDescent="0.25">
      <c r="B161" s="1"/>
      <c r="C161" s="1"/>
      <c r="D161" s="1"/>
      <c r="E161" s="1"/>
      <c r="F161" s="8"/>
      <c r="G161" s="1"/>
    </row>
    <row r="162" spans="1:7" hidden="1" x14ac:dyDescent="0.25">
      <c r="B162" s="1"/>
      <c r="C162" s="1"/>
      <c r="D162" s="1"/>
      <c r="E162" s="1"/>
      <c r="F162" s="8"/>
      <c r="G162" s="1"/>
    </row>
    <row r="163" spans="1:7" hidden="1" x14ac:dyDescent="0.25">
      <c r="B163" s="1"/>
      <c r="C163" s="1"/>
      <c r="D163" s="1"/>
      <c r="E163" s="1"/>
      <c r="F163" s="8"/>
      <c r="G163" s="1"/>
    </row>
    <row r="164" spans="1:7" hidden="1" x14ac:dyDescent="0.25">
      <c r="B164" s="2"/>
      <c r="C164" s="2"/>
      <c r="D164" s="2"/>
      <c r="E164" s="2"/>
      <c r="F164" s="8"/>
      <c r="G164" s="1"/>
    </row>
    <row r="165" spans="1:7" x14ac:dyDescent="0.25">
      <c r="B165" s="4"/>
      <c r="C165" s="4"/>
      <c r="D165" s="4"/>
      <c r="E165" s="4"/>
      <c r="F165" s="1">
        <f>F153+F154+F155+F156+F157+F158+F159+F160+F161+F162+F163+F164</f>
        <v>3672.3900000000003</v>
      </c>
      <c r="G165" s="1">
        <f>G153+G154+G155+G156+G157+G158+G159+G160+G161+G162+G163+G164</f>
        <v>3492.8100000000004</v>
      </c>
    </row>
    <row r="168" spans="1:7" x14ac:dyDescent="0.25">
      <c r="A168" s="14">
        <v>9</v>
      </c>
      <c r="B168" s="17" t="s">
        <v>49</v>
      </c>
      <c r="C168" s="17"/>
      <c r="D168" s="17"/>
      <c r="E168" s="17"/>
      <c r="F168" s="17"/>
      <c r="G168" s="17"/>
    </row>
    <row r="170" spans="1:7" x14ac:dyDescent="0.25">
      <c r="B170" s="5" t="s">
        <v>41</v>
      </c>
      <c r="C170" s="6" t="s">
        <v>0</v>
      </c>
      <c r="D170" s="5" t="s">
        <v>15</v>
      </c>
      <c r="E170" s="5" t="s">
        <v>14</v>
      </c>
      <c r="F170" s="7" t="s">
        <v>16</v>
      </c>
      <c r="G170" s="5" t="s">
        <v>17</v>
      </c>
    </row>
    <row r="171" spans="1:7" x14ac:dyDescent="0.25">
      <c r="B171" s="1">
        <v>2019</v>
      </c>
      <c r="C171" s="1">
        <v>1233.9100000000001</v>
      </c>
      <c r="D171" s="1"/>
      <c r="E171" s="1">
        <v>164.66</v>
      </c>
      <c r="F171" s="8">
        <f>C171+D171+E171</f>
        <v>1398.5700000000002</v>
      </c>
      <c r="G171" s="1">
        <v>1248.8399999999999</v>
      </c>
    </row>
    <row r="172" spans="1:7" x14ac:dyDescent="0.25">
      <c r="B172" s="1">
        <v>2020</v>
      </c>
      <c r="C172" s="1">
        <v>996.58</v>
      </c>
      <c r="D172" s="1"/>
      <c r="E172" s="1">
        <v>286.93</v>
      </c>
      <c r="F172" s="8">
        <f t="shared" ref="F172:F175" si="8">C172+D172+E172</f>
        <v>1283.51</v>
      </c>
      <c r="G172" s="1">
        <v>1239.1400000000001</v>
      </c>
    </row>
    <row r="173" spans="1:7" x14ac:dyDescent="0.25">
      <c r="B173" s="1">
        <v>2021</v>
      </c>
      <c r="C173" s="1">
        <v>1379.61</v>
      </c>
      <c r="D173" s="1"/>
      <c r="E173" s="1">
        <v>261.2</v>
      </c>
      <c r="F173" s="8">
        <f t="shared" si="8"/>
        <v>1640.81</v>
      </c>
      <c r="G173" s="1">
        <v>1531.43</v>
      </c>
    </row>
    <row r="174" spans="1:7" x14ac:dyDescent="0.25">
      <c r="B174" s="1">
        <v>2022</v>
      </c>
      <c r="C174" s="1">
        <v>1696.8</v>
      </c>
      <c r="D174" s="1">
        <v>31.98</v>
      </c>
      <c r="E174" s="1">
        <v>157.08000000000001</v>
      </c>
      <c r="F174" s="8">
        <f t="shared" si="8"/>
        <v>1885.86</v>
      </c>
      <c r="G174" s="1">
        <v>1798.35</v>
      </c>
    </row>
    <row r="175" spans="1:7" x14ac:dyDescent="0.25">
      <c r="B175" s="1">
        <v>2023</v>
      </c>
      <c r="C175" s="1">
        <v>540.91</v>
      </c>
      <c r="D175" s="1"/>
      <c r="E175" s="1">
        <v>37.5</v>
      </c>
      <c r="F175" s="8">
        <f t="shared" si="8"/>
        <v>578.41</v>
      </c>
      <c r="G175" s="1">
        <v>545</v>
      </c>
    </row>
    <row r="176" spans="1:7" hidden="1" x14ac:dyDescent="0.25">
      <c r="B176" s="1"/>
      <c r="C176" s="1"/>
      <c r="D176" s="1"/>
      <c r="E176" s="1"/>
      <c r="F176" s="8"/>
      <c r="G176" s="1"/>
    </row>
    <row r="177" spans="1:7" hidden="1" x14ac:dyDescent="0.25">
      <c r="B177" s="1"/>
      <c r="C177" s="1"/>
      <c r="D177" s="1"/>
      <c r="E177" s="1"/>
      <c r="F177" s="8"/>
      <c r="G177" s="1"/>
    </row>
    <row r="178" spans="1:7" hidden="1" x14ac:dyDescent="0.25">
      <c r="B178" s="1"/>
      <c r="C178" s="1"/>
      <c r="D178" s="1"/>
      <c r="E178" s="1"/>
      <c r="F178" s="8"/>
      <c r="G178" s="1"/>
    </row>
    <row r="179" spans="1:7" hidden="1" x14ac:dyDescent="0.25">
      <c r="B179" s="1"/>
      <c r="C179" s="1"/>
      <c r="D179" s="1"/>
      <c r="E179" s="1"/>
      <c r="F179" s="8"/>
      <c r="G179" s="1"/>
    </row>
    <row r="180" spans="1:7" hidden="1" x14ac:dyDescent="0.25">
      <c r="B180" s="1"/>
      <c r="C180" s="1"/>
      <c r="D180" s="1"/>
      <c r="E180" s="1"/>
      <c r="F180" s="8"/>
      <c r="G180" s="1"/>
    </row>
    <row r="181" spans="1:7" hidden="1" x14ac:dyDescent="0.25">
      <c r="B181" s="1"/>
      <c r="C181" s="1"/>
      <c r="D181" s="1"/>
      <c r="E181" s="1"/>
      <c r="F181" s="8"/>
      <c r="G181" s="1"/>
    </row>
    <row r="182" spans="1:7" hidden="1" x14ac:dyDescent="0.25">
      <c r="B182" s="2"/>
      <c r="C182" s="2"/>
      <c r="D182" s="2"/>
      <c r="E182" s="2"/>
      <c r="F182" s="8"/>
      <c r="G182" s="1"/>
    </row>
    <row r="183" spans="1:7" x14ac:dyDescent="0.25">
      <c r="B183" s="4"/>
      <c r="C183" s="4"/>
      <c r="D183" s="4"/>
      <c r="E183" s="4"/>
      <c r="F183" s="1">
        <f>F171+F172+F173+F174+F175+F176+F177+F178+F179+F180+F181+F182</f>
        <v>6787.1599999999989</v>
      </c>
      <c r="G183" s="1">
        <f>G171+G172+G173+G174+G175+G176+G177+G178+G179+G180+G181+G182</f>
        <v>6362.76</v>
      </c>
    </row>
    <row r="186" spans="1:7" x14ac:dyDescent="0.25">
      <c r="A186" s="14">
        <v>10</v>
      </c>
      <c r="B186" s="17" t="s">
        <v>50</v>
      </c>
      <c r="C186" s="17"/>
      <c r="D186" s="17"/>
      <c r="E186" s="17"/>
      <c r="F186" s="17"/>
      <c r="G186" s="17"/>
    </row>
    <row r="188" spans="1:7" x14ac:dyDescent="0.25">
      <c r="B188" s="5" t="s">
        <v>41</v>
      </c>
      <c r="C188" s="6" t="s">
        <v>0</v>
      </c>
      <c r="D188" s="5" t="s">
        <v>15</v>
      </c>
      <c r="E188" s="5" t="s">
        <v>14</v>
      </c>
      <c r="F188" s="7" t="s">
        <v>16</v>
      </c>
      <c r="G188" s="5" t="s">
        <v>17</v>
      </c>
    </row>
    <row r="189" spans="1:7" x14ac:dyDescent="0.25">
      <c r="B189" s="1">
        <v>2019</v>
      </c>
      <c r="C189" s="1">
        <v>1501.86</v>
      </c>
      <c r="D189" s="1"/>
      <c r="E189" s="1"/>
      <c r="F189" s="8">
        <f>C189+D189+E189</f>
        <v>1501.86</v>
      </c>
      <c r="G189" s="1">
        <v>1265</v>
      </c>
    </row>
    <row r="190" spans="1:7" x14ac:dyDescent="0.25">
      <c r="B190" s="1">
        <v>2020</v>
      </c>
      <c r="C190" s="1">
        <v>1538.57</v>
      </c>
      <c r="D190" s="1">
        <v>463</v>
      </c>
      <c r="E190" s="1"/>
      <c r="F190" s="8">
        <f t="shared" ref="F190:F193" si="9">C190+D190+E190</f>
        <v>2001.57</v>
      </c>
      <c r="G190" s="1">
        <v>1800</v>
      </c>
    </row>
    <row r="191" spans="1:7" x14ac:dyDescent="0.25">
      <c r="B191" s="1">
        <v>2021</v>
      </c>
      <c r="C191" s="1">
        <v>1904.03</v>
      </c>
      <c r="D191" s="1"/>
      <c r="E191" s="1"/>
      <c r="F191" s="8">
        <f t="shared" si="9"/>
        <v>1904.03</v>
      </c>
      <c r="G191" s="1">
        <v>1800</v>
      </c>
    </row>
    <row r="192" spans="1:7" x14ac:dyDescent="0.25">
      <c r="B192" s="1">
        <v>2022</v>
      </c>
      <c r="C192" s="1">
        <v>2087.75</v>
      </c>
      <c r="D192" s="1"/>
      <c r="E192" s="1"/>
      <c r="F192" s="8">
        <f t="shared" si="9"/>
        <v>2087.75</v>
      </c>
      <c r="G192" s="1">
        <v>1800</v>
      </c>
    </row>
    <row r="193" spans="1:7" x14ac:dyDescent="0.25">
      <c r="B193" s="1">
        <v>2023</v>
      </c>
      <c r="C193" s="1">
        <v>625.5</v>
      </c>
      <c r="D193" s="1">
        <v>97</v>
      </c>
      <c r="E193" s="1"/>
      <c r="F193" s="8">
        <f t="shared" si="9"/>
        <v>722.5</v>
      </c>
      <c r="G193" s="1">
        <v>545</v>
      </c>
    </row>
    <row r="194" spans="1:7" hidden="1" x14ac:dyDescent="0.25">
      <c r="B194" s="1"/>
      <c r="C194" s="1"/>
      <c r="D194" s="1"/>
      <c r="E194" s="1"/>
      <c r="F194" s="8"/>
      <c r="G194" s="1"/>
    </row>
    <row r="195" spans="1:7" hidden="1" x14ac:dyDescent="0.25">
      <c r="B195" s="1"/>
      <c r="C195" s="1"/>
      <c r="D195" s="1"/>
      <c r="E195" s="1"/>
      <c r="F195" s="8"/>
      <c r="G195" s="1"/>
    </row>
    <row r="196" spans="1:7" hidden="1" x14ac:dyDescent="0.25">
      <c r="B196" s="1"/>
      <c r="C196" s="1"/>
      <c r="D196" s="1"/>
      <c r="E196" s="1"/>
      <c r="F196" s="8"/>
      <c r="G196" s="1"/>
    </row>
    <row r="197" spans="1:7" hidden="1" x14ac:dyDescent="0.25">
      <c r="B197" s="1"/>
      <c r="C197" s="1"/>
      <c r="D197" s="1"/>
      <c r="E197" s="1"/>
      <c r="F197" s="8"/>
      <c r="G197" s="1"/>
    </row>
    <row r="198" spans="1:7" hidden="1" x14ac:dyDescent="0.25">
      <c r="B198" s="1"/>
      <c r="C198" s="1"/>
      <c r="D198" s="1"/>
      <c r="E198" s="1"/>
      <c r="F198" s="8"/>
      <c r="G198" s="1"/>
    </row>
    <row r="199" spans="1:7" hidden="1" x14ac:dyDescent="0.25">
      <c r="B199" s="1"/>
      <c r="C199" s="1"/>
      <c r="D199" s="1"/>
      <c r="E199" s="1"/>
      <c r="F199" s="8"/>
      <c r="G199" s="1"/>
    </row>
    <row r="200" spans="1:7" hidden="1" x14ac:dyDescent="0.25">
      <c r="B200" s="2"/>
      <c r="C200" s="2"/>
      <c r="D200" s="2"/>
      <c r="E200" s="2"/>
      <c r="F200" s="8"/>
      <c r="G200" s="1"/>
    </row>
    <row r="201" spans="1:7" x14ac:dyDescent="0.25">
      <c r="B201" s="4"/>
      <c r="C201" s="4"/>
      <c r="D201" s="4"/>
      <c r="E201" s="4"/>
      <c r="F201" s="1">
        <f>F189+F190+F191+F192+F193+F194+F195+F196+F197+F198+F199+F200</f>
        <v>8217.7099999999991</v>
      </c>
      <c r="G201" s="1">
        <f>G189+G190+G191+G192+G193+G194+G195+G196+G197+G198+G199+G200</f>
        <v>7210</v>
      </c>
    </row>
    <row r="204" spans="1:7" x14ac:dyDescent="0.25">
      <c r="A204" s="14">
        <v>11</v>
      </c>
      <c r="B204" s="17" t="s">
        <v>40</v>
      </c>
      <c r="C204" s="17"/>
      <c r="D204" s="17"/>
      <c r="E204" s="17"/>
      <c r="F204" s="17"/>
      <c r="G204" s="17"/>
    </row>
    <row r="206" spans="1:7" x14ac:dyDescent="0.25">
      <c r="B206" s="5" t="s">
        <v>41</v>
      </c>
      <c r="C206" s="6" t="s">
        <v>0</v>
      </c>
      <c r="D206" s="5" t="s">
        <v>15</v>
      </c>
      <c r="E206" s="5" t="s">
        <v>14</v>
      </c>
      <c r="F206" s="7" t="s">
        <v>16</v>
      </c>
      <c r="G206" s="5" t="s">
        <v>17</v>
      </c>
    </row>
    <row r="207" spans="1:7" x14ac:dyDescent="0.25">
      <c r="B207" s="1">
        <v>2019</v>
      </c>
      <c r="C207" s="1">
        <v>1142.3499999999999</v>
      </c>
      <c r="D207" s="1"/>
      <c r="E207" s="1">
        <v>268.05</v>
      </c>
      <c r="F207" s="8">
        <f>C207+D207+E207</f>
        <v>1410.3999999999999</v>
      </c>
      <c r="G207" s="1">
        <v>1265</v>
      </c>
    </row>
    <row r="208" spans="1:7" x14ac:dyDescent="0.25">
      <c r="B208" s="1">
        <v>2020</v>
      </c>
      <c r="C208" s="1">
        <v>1631.5</v>
      </c>
      <c r="D208" s="1"/>
      <c r="E208" s="1">
        <v>344.25</v>
      </c>
      <c r="F208" s="8">
        <f t="shared" ref="F208:F218" si="10">C208+D208+E208</f>
        <v>1975.75</v>
      </c>
      <c r="G208" s="1">
        <v>1800</v>
      </c>
    </row>
    <row r="209" spans="1:7" x14ac:dyDescent="0.25">
      <c r="B209" s="1">
        <v>2021</v>
      </c>
      <c r="C209" s="1">
        <v>1865.75</v>
      </c>
      <c r="D209" s="1"/>
      <c r="E209" s="1"/>
      <c r="F209" s="8">
        <f t="shared" si="10"/>
        <v>1865.75</v>
      </c>
      <c r="G209" s="1">
        <v>1650</v>
      </c>
    </row>
    <row r="210" spans="1:7" x14ac:dyDescent="0.25">
      <c r="B210" s="1">
        <v>2022</v>
      </c>
      <c r="C210" s="1">
        <v>2084.8200000000002</v>
      </c>
      <c r="D210" s="1"/>
      <c r="E210" s="1"/>
      <c r="F210" s="8">
        <f t="shared" si="10"/>
        <v>2084.8200000000002</v>
      </c>
      <c r="G210" s="1">
        <v>1800</v>
      </c>
    </row>
    <row r="211" spans="1:7" x14ac:dyDescent="0.25">
      <c r="B211" s="1">
        <v>2023</v>
      </c>
      <c r="C211" s="1">
        <v>533.36</v>
      </c>
      <c r="D211" s="1"/>
      <c r="E211" s="1"/>
      <c r="F211" s="8">
        <f t="shared" si="10"/>
        <v>533.36</v>
      </c>
      <c r="G211" s="1">
        <v>450</v>
      </c>
    </row>
    <row r="212" spans="1:7" hidden="1" x14ac:dyDescent="0.25">
      <c r="B212" s="1"/>
      <c r="C212" s="1"/>
      <c r="D212" s="1"/>
      <c r="E212" s="1"/>
      <c r="F212" s="8">
        <f t="shared" si="10"/>
        <v>0</v>
      </c>
      <c r="G212" s="1"/>
    </row>
    <row r="213" spans="1:7" hidden="1" x14ac:dyDescent="0.25">
      <c r="B213" s="1"/>
      <c r="C213" s="1"/>
      <c r="D213" s="1"/>
      <c r="E213" s="1"/>
      <c r="F213" s="8">
        <f t="shared" si="10"/>
        <v>0</v>
      </c>
      <c r="G213" s="1"/>
    </row>
    <row r="214" spans="1:7" hidden="1" x14ac:dyDescent="0.25">
      <c r="B214" s="1"/>
      <c r="C214" s="1"/>
      <c r="D214" s="1"/>
      <c r="E214" s="1"/>
      <c r="F214" s="8">
        <f t="shared" si="10"/>
        <v>0</v>
      </c>
      <c r="G214" s="1"/>
    </row>
    <row r="215" spans="1:7" hidden="1" x14ac:dyDescent="0.25">
      <c r="B215" s="1"/>
      <c r="C215" s="1"/>
      <c r="D215" s="1"/>
      <c r="E215" s="1"/>
      <c r="F215" s="8">
        <f t="shared" si="10"/>
        <v>0</v>
      </c>
      <c r="G215" s="1"/>
    </row>
    <row r="216" spans="1:7" hidden="1" x14ac:dyDescent="0.25">
      <c r="B216" s="1"/>
      <c r="C216" s="1"/>
      <c r="D216" s="1"/>
      <c r="E216" s="1"/>
      <c r="F216" s="8">
        <f t="shared" si="10"/>
        <v>0</v>
      </c>
      <c r="G216" s="1"/>
    </row>
    <row r="217" spans="1:7" hidden="1" x14ac:dyDescent="0.25">
      <c r="B217" s="1"/>
      <c r="C217" s="1"/>
      <c r="D217" s="1"/>
      <c r="E217" s="1"/>
      <c r="F217" s="8">
        <f t="shared" si="10"/>
        <v>0</v>
      </c>
      <c r="G217" s="1"/>
    </row>
    <row r="218" spans="1:7" hidden="1" x14ac:dyDescent="0.25">
      <c r="B218" s="2"/>
      <c r="C218" s="2"/>
      <c r="D218" s="2"/>
      <c r="E218" s="2"/>
      <c r="F218" s="8">
        <f t="shared" si="10"/>
        <v>0</v>
      </c>
      <c r="G218" s="1"/>
    </row>
    <row r="219" spans="1:7" x14ac:dyDescent="0.25">
      <c r="B219" s="4"/>
      <c r="C219" s="4"/>
      <c r="D219" s="4"/>
      <c r="E219" s="4"/>
      <c r="F219" s="1">
        <f>F207+F208+F209+F210+F211+F212+F213+F214+F215+F216+F217+F218</f>
        <v>7870.079999999999</v>
      </c>
      <c r="G219" s="1">
        <f>G207+G208+G209+G210+G211+G212+G213+G214+G215+G216+G217+G218</f>
        <v>6965</v>
      </c>
    </row>
    <row r="222" spans="1:7" x14ac:dyDescent="0.25">
      <c r="A222" s="14">
        <v>12</v>
      </c>
      <c r="B222" s="15"/>
      <c r="C222" s="17" t="s">
        <v>51</v>
      </c>
      <c r="D222" s="17"/>
      <c r="E222" s="17"/>
      <c r="F222" s="17"/>
      <c r="G222" s="15"/>
    </row>
    <row r="224" spans="1:7" x14ac:dyDescent="0.25">
      <c r="B224" s="5" t="s">
        <v>41</v>
      </c>
      <c r="C224" s="6" t="s">
        <v>0</v>
      </c>
      <c r="D224" s="5" t="s">
        <v>15</v>
      </c>
      <c r="E224" s="5" t="s">
        <v>14</v>
      </c>
      <c r="F224" s="7" t="s">
        <v>16</v>
      </c>
      <c r="G224" s="5" t="s">
        <v>17</v>
      </c>
    </row>
    <row r="225" spans="1:7" x14ac:dyDescent="0.25">
      <c r="B225" s="1">
        <v>2019</v>
      </c>
      <c r="C225" s="1">
        <v>1020.69</v>
      </c>
      <c r="D225" s="1"/>
      <c r="E225" s="1">
        <v>455</v>
      </c>
      <c r="F225" s="8">
        <f>C225+D225+E225</f>
        <v>1475.69</v>
      </c>
      <c r="G225" s="1">
        <v>1265</v>
      </c>
    </row>
    <row r="226" spans="1:7" x14ac:dyDescent="0.25">
      <c r="B226" s="1">
        <v>2020</v>
      </c>
      <c r="C226" s="1">
        <v>1078.57</v>
      </c>
      <c r="D226" s="1">
        <v>126</v>
      </c>
      <c r="E226" s="1">
        <v>780</v>
      </c>
      <c r="F226" s="8">
        <f t="shared" ref="F226:F229" si="11">C226+D226+E226</f>
        <v>1984.57</v>
      </c>
      <c r="G226" s="1">
        <v>1790.34</v>
      </c>
    </row>
    <row r="227" spans="1:7" x14ac:dyDescent="0.25">
      <c r="B227" s="1">
        <v>2021</v>
      </c>
      <c r="C227" s="1">
        <v>1581.15</v>
      </c>
      <c r="D227" s="1">
        <v>195</v>
      </c>
      <c r="E227" s="1">
        <v>130.88</v>
      </c>
      <c r="F227" s="8">
        <f t="shared" si="11"/>
        <v>1907.0300000000002</v>
      </c>
      <c r="G227" s="1">
        <v>1792.83</v>
      </c>
    </row>
    <row r="228" spans="1:7" x14ac:dyDescent="0.25">
      <c r="B228" s="1">
        <v>2022</v>
      </c>
      <c r="C228" s="1">
        <v>2043.8</v>
      </c>
      <c r="D228" s="1"/>
      <c r="E228" s="1"/>
      <c r="F228" s="8">
        <f t="shared" si="11"/>
        <v>2043.8</v>
      </c>
      <c r="G228" s="1">
        <v>1800</v>
      </c>
    </row>
    <row r="229" spans="1:7" x14ac:dyDescent="0.25">
      <c r="B229" s="1">
        <v>2023</v>
      </c>
      <c r="C229" s="1">
        <v>493.58</v>
      </c>
      <c r="D229" s="1"/>
      <c r="E229" s="1"/>
      <c r="F229" s="8">
        <f t="shared" si="11"/>
        <v>493.58</v>
      </c>
      <c r="G229" s="1">
        <v>450</v>
      </c>
    </row>
    <row r="230" spans="1:7" hidden="1" x14ac:dyDescent="0.25">
      <c r="B230" s="1"/>
      <c r="C230" s="1"/>
      <c r="D230" s="1"/>
      <c r="E230" s="1"/>
      <c r="F230" s="8"/>
      <c r="G230" s="1"/>
    </row>
    <row r="231" spans="1:7" hidden="1" x14ac:dyDescent="0.25">
      <c r="B231" s="1"/>
      <c r="C231" s="1"/>
      <c r="D231" s="1"/>
      <c r="E231" s="1"/>
      <c r="F231" s="8"/>
      <c r="G231" s="1"/>
    </row>
    <row r="232" spans="1:7" hidden="1" x14ac:dyDescent="0.25">
      <c r="B232" s="1"/>
      <c r="C232" s="1"/>
      <c r="D232" s="1"/>
      <c r="E232" s="1"/>
      <c r="F232" s="8"/>
      <c r="G232" s="1"/>
    </row>
    <row r="233" spans="1:7" hidden="1" x14ac:dyDescent="0.25">
      <c r="B233" s="1"/>
      <c r="C233" s="1"/>
      <c r="D233" s="1"/>
      <c r="E233" s="1"/>
      <c r="F233" s="8"/>
      <c r="G233" s="1"/>
    </row>
    <row r="234" spans="1:7" hidden="1" x14ac:dyDescent="0.25">
      <c r="B234" s="1"/>
      <c r="C234" s="1"/>
      <c r="D234" s="1"/>
      <c r="E234" s="1"/>
      <c r="F234" s="8"/>
      <c r="G234" s="1"/>
    </row>
    <row r="235" spans="1:7" hidden="1" x14ac:dyDescent="0.25">
      <c r="B235" s="1"/>
      <c r="C235" s="1"/>
      <c r="D235" s="1"/>
      <c r="E235" s="1"/>
      <c r="F235" s="8"/>
      <c r="G235" s="1"/>
    </row>
    <row r="236" spans="1:7" hidden="1" x14ac:dyDescent="0.25">
      <c r="B236" s="2"/>
      <c r="C236" s="2"/>
      <c r="D236" s="2"/>
      <c r="E236" s="2"/>
      <c r="F236" s="8"/>
      <c r="G236" s="1"/>
    </row>
    <row r="237" spans="1:7" x14ac:dyDescent="0.25">
      <c r="B237" s="4"/>
      <c r="C237" s="4"/>
      <c r="D237" s="4"/>
      <c r="E237" s="4"/>
      <c r="F237" s="1">
        <f>F225+F226+F227+F228+F229+F230+F231+F232+F233+F234+F235+F236</f>
        <v>7904.670000000001</v>
      </c>
      <c r="G237" s="1">
        <f>G225+G226+G227+G228+G229+G230+G231+G232+G233+G234+G235+G236</f>
        <v>7098.17</v>
      </c>
    </row>
    <row r="240" spans="1:7" x14ac:dyDescent="0.25">
      <c r="A240" s="14">
        <v>13</v>
      </c>
      <c r="B240" s="17" t="s">
        <v>52</v>
      </c>
      <c r="C240" s="17"/>
      <c r="D240" s="17"/>
      <c r="E240" s="17"/>
      <c r="F240" s="17"/>
      <c r="G240" s="17"/>
    </row>
    <row r="242" spans="2:7" x14ac:dyDescent="0.25">
      <c r="B242" s="5" t="s">
        <v>41</v>
      </c>
      <c r="C242" s="6" t="s">
        <v>0</v>
      </c>
      <c r="D242" s="5" t="s">
        <v>15</v>
      </c>
      <c r="E242" s="5" t="s">
        <v>14</v>
      </c>
      <c r="F242" s="7" t="s">
        <v>16</v>
      </c>
      <c r="G242" s="5" t="s">
        <v>17</v>
      </c>
    </row>
    <row r="243" spans="2:7" x14ac:dyDescent="0.25">
      <c r="B243" s="1">
        <v>2019</v>
      </c>
      <c r="C243" s="1">
        <v>973.66</v>
      </c>
      <c r="D243" s="1"/>
      <c r="E243" s="1">
        <v>334.4</v>
      </c>
      <c r="F243" s="8">
        <f>C243+D243+E243</f>
        <v>1308.06</v>
      </c>
      <c r="G243" s="1">
        <v>1244.22</v>
      </c>
    </row>
    <row r="244" spans="2:7" x14ac:dyDescent="0.25">
      <c r="B244" s="1">
        <v>2020</v>
      </c>
      <c r="C244" s="1">
        <v>1178.07</v>
      </c>
      <c r="D244" s="1"/>
      <c r="E244" s="1">
        <v>724.02</v>
      </c>
      <c r="F244" s="8">
        <f t="shared" ref="F244:F247" si="12">C244+D244+E244</f>
        <v>1902.09</v>
      </c>
      <c r="G244" s="1">
        <v>1789.6</v>
      </c>
    </row>
    <row r="245" spans="2:7" x14ac:dyDescent="0.25">
      <c r="B245" s="1">
        <v>2021</v>
      </c>
      <c r="C245" s="1">
        <v>1096.78</v>
      </c>
      <c r="D245" s="1">
        <v>296</v>
      </c>
      <c r="E245" s="1">
        <v>515.91999999999996</v>
      </c>
      <c r="F245" s="8">
        <f t="shared" si="12"/>
        <v>1908.6999999999998</v>
      </c>
      <c r="G245" s="1">
        <v>1800</v>
      </c>
    </row>
    <row r="246" spans="2:7" x14ac:dyDescent="0.25">
      <c r="B246" s="1">
        <v>2022</v>
      </c>
      <c r="C246" s="1">
        <v>1577.02</v>
      </c>
      <c r="D246" s="1"/>
      <c r="E246" s="1">
        <v>468.75</v>
      </c>
      <c r="F246" s="8">
        <f t="shared" si="12"/>
        <v>2045.77</v>
      </c>
      <c r="G246" s="1">
        <v>1799.96</v>
      </c>
    </row>
    <row r="247" spans="2:7" x14ac:dyDescent="0.25">
      <c r="B247" s="1">
        <v>2023</v>
      </c>
      <c r="C247" s="1">
        <v>609.01</v>
      </c>
      <c r="D247" s="1"/>
      <c r="E247" s="1">
        <v>48.68</v>
      </c>
      <c r="F247" s="8">
        <f t="shared" si="12"/>
        <v>657.68999999999994</v>
      </c>
      <c r="G247" s="1">
        <v>545</v>
      </c>
    </row>
    <row r="248" spans="2:7" hidden="1" x14ac:dyDescent="0.25">
      <c r="B248" s="1"/>
      <c r="C248" s="1"/>
      <c r="D248" s="1"/>
      <c r="E248" s="1"/>
      <c r="F248" s="8"/>
      <c r="G248" s="1"/>
    </row>
    <row r="249" spans="2:7" hidden="1" x14ac:dyDescent="0.25">
      <c r="B249" s="1"/>
      <c r="C249" s="1"/>
      <c r="D249" s="1"/>
      <c r="E249" s="1"/>
      <c r="F249" s="8"/>
      <c r="G249" s="1"/>
    </row>
    <row r="250" spans="2:7" hidden="1" x14ac:dyDescent="0.25">
      <c r="B250" s="1"/>
      <c r="C250" s="1"/>
      <c r="D250" s="1"/>
      <c r="E250" s="1"/>
      <c r="F250" s="8"/>
      <c r="G250" s="1"/>
    </row>
    <row r="251" spans="2:7" hidden="1" x14ac:dyDescent="0.25">
      <c r="B251" s="1"/>
      <c r="C251" s="1"/>
      <c r="D251" s="1"/>
      <c r="E251" s="1"/>
      <c r="F251" s="8"/>
      <c r="G251" s="1"/>
    </row>
    <row r="252" spans="2:7" hidden="1" x14ac:dyDescent="0.25">
      <c r="B252" s="1"/>
      <c r="C252" s="1"/>
      <c r="D252" s="1"/>
      <c r="E252" s="1"/>
      <c r="F252" s="8"/>
      <c r="G252" s="1"/>
    </row>
    <row r="253" spans="2:7" hidden="1" x14ac:dyDescent="0.25">
      <c r="B253" s="1"/>
      <c r="C253" s="1"/>
      <c r="D253" s="1"/>
      <c r="E253" s="1"/>
      <c r="F253" s="8"/>
      <c r="G253" s="1"/>
    </row>
    <row r="254" spans="2:7" hidden="1" x14ac:dyDescent="0.25">
      <c r="B254" s="2"/>
      <c r="C254" s="2"/>
      <c r="D254" s="2"/>
      <c r="E254" s="2"/>
      <c r="F254" s="8"/>
      <c r="G254" s="1"/>
    </row>
    <row r="255" spans="2:7" x14ac:dyDescent="0.25">
      <c r="B255" s="4"/>
      <c r="C255" s="4"/>
      <c r="D255" s="4"/>
      <c r="E255" s="4"/>
      <c r="F255" s="1">
        <f>F243+F244+F245+F246+F247+F248+F249+F250+F251+F252+F253+F254</f>
        <v>7822.3099999999986</v>
      </c>
      <c r="G255" s="1">
        <f>G243+G244+G245+G246+G247+G248+G249+G250+G251+G252+G253+G254</f>
        <v>7178.78</v>
      </c>
    </row>
    <row r="258" spans="1:7" x14ac:dyDescent="0.25">
      <c r="A258" s="14">
        <v>14</v>
      </c>
      <c r="B258" s="17" t="s">
        <v>53</v>
      </c>
      <c r="C258" s="17"/>
      <c r="D258" s="17"/>
      <c r="E258" s="17"/>
      <c r="F258" s="17"/>
      <c r="G258" s="17"/>
    </row>
    <row r="260" spans="1:7" x14ac:dyDescent="0.25">
      <c r="B260" s="5" t="s">
        <v>41</v>
      </c>
      <c r="C260" s="6" t="s">
        <v>0</v>
      </c>
      <c r="D260" s="5" t="s">
        <v>15</v>
      </c>
      <c r="E260" s="5" t="s">
        <v>14</v>
      </c>
      <c r="F260" s="7" t="s">
        <v>16</v>
      </c>
      <c r="G260" s="5" t="s">
        <v>17</v>
      </c>
    </row>
    <row r="261" spans="1:7" x14ac:dyDescent="0.25">
      <c r="B261" s="1">
        <v>2019</v>
      </c>
      <c r="C261" s="1">
        <v>1190</v>
      </c>
      <c r="D261" s="1"/>
      <c r="E261" s="1">
        <v>160</v>
      </c>
      <c r="F261" s="8">
        <f>C261+D261+E261</f>
        <v>1350</v>
      </c>
      <c r="G261" s="1">
        <v>1265</v>
      </c>
    </row>
    <row r="262" spans="1:7" x14ac:dyDescent="0.25">
      <c r="B262" s="1">
        <v>2020</v>
      </c>
      <c r="C262" s="1">
        <v>1515</v>
      </c>
      <c r="D262" s="1"/>
      <c r="E262" s="1">
        <v>285</v>
      </c>
      <c r="F262" s="8">
        <f t="shared" ref="F262:F265" si="13">C262+D262+E262</f>
        <v>1800</v>
      </c>
      <c r="G262" s="1">
        <v>1800</v>
      </c>
    </row>
    <row r="263" spans="1:7" x14ac:dyDescent="0.25">
      <c r="B263" s="1">
        <v>2021</v>
      </c>
      <c r="C263" s="1">
        <v>1525</v>
      </c>
      <c r="D263" s="1"/>
      <c r="E263" s="1">
        <v>275</v>
      </c>
      <c r="F263" s="8">
        <f t="shared" si="13"/>
        <v>1800</v>
      </c>
      <c r="G263" s="1">
        <v>1800</v>
      </c>
    </row>
    <row r="264" spans="1:7" x14ac:dyDescent="0.25">
      <c r="B264" s="1">
        <v>2022</v>
      </c>
      <c r="C264" s="1">
        <v>1568</v>
      </c>
      <c r="D264" s="1"/>
      <c r="E264" s="1">
        <v>232</v>
      </c>
      <c r="F264" s="8">
        <f t="shared" si="13"/>
        <v>1800</v>
      </c>
      <c r="G264" s="1">
        <v>1800</v>
      </c>
    </row>
    <row r="265" spans="1:7" x14ac:dyDescent="0.25">
      <c r="B265" s="1">
        <v>2023</v>
      </c>
      <c r="C265" s="1">
        <v>495</v>
      </c>
      <c r="D265" s="1"/>
      <c r="E265" s="1">
        <v>75</v>
      </c>
      <c r="F265" s="8">
        <f t="shared" si="13"/>
        <v>570</v>
      </c>
      <c r="G265" s="1">
        <v>545</v>
      </c>
    </row>
    <row r="266" spans="1:7" hidden="1" x14ac:dyDescent="0.25">
      <c r="B266" s="1"/>
      <c r="C266" s="1"/>
      <c r="D266" s="1"/>
      <c r="E266" s="1"/>
      <c r="F266" s="8"/>
      <c r="G266" s="1"/>
    </row>
    <row r="267" spans="1:7" hidden="1" x14ac:dyDescent="0.25">
      <c r="B267" s="1"/>
      <c r="C267" s="1"/>
      <c r="D267" s="1"/>
      <c r="E267" s="1"/>
      <c r="F267" s="8"/>
      <c r="G267" s="1"/>
    </row>
    <row r="268" spans="1:7" hidden="1" x14ac:dyDescent="0.25">
      <c r="B268" s="1"/>
      <c r="C268" s="1"/>
      <c r="D268" s="1"/>
      <c r="E268" s="1"/>
      <c r="F268" s="8"/>
      <c r="G268" s="1"/>
    </row>
    <row r="269" spans="1:7" hidden="1" x14ac:dyDescent="0.25">
      <c r="B269" s="1"/>
      <c r="C269" s="1"/>
      <c r="D269" s="1"/>
      <c r="E269" s="1"/>
      <c r="F269" s="8"/>
      <c r="G269" s="1"/>
    </row>
    <row r="270" spans="1:7" hidden="1" x14ac:dyDescent="0.25">
      <c r="B270" s="1"/>
      <c r="C270" s="1"/>
      <c r="D270" s="1"/>
      <c r="E270" s="1"/>
      <c r="F270" s="8"/>
      <c r="G270" s="1"/>
    </row>
    <row r="271" spans="1:7" hidden="1" x14ac:dyDescent="0.25">
      <c r="B271" s="1"/>
      <c r="C271" s="1"/>
      <c r="D271" s="1"/>
      <c r="E271" s="1"/>
      <c r="F271" s="8"/>
      <c r="G271" s="1"/>
    </row>
    <row r="272" spans="1:7" hidden="1" x14ac:dyDescent="0.25">
      <c r="B272" s="2"/>
      <c r="C272" s="2"/>
      <c r="D272" s="2"/>
      <c r="E272" s="2"/>
      <c r="F272" s="8"/>
      <c r="G272" s="1"/>
    </row>
    <row r="273" spans="1:7" x14ac:dyDescent="0.25">
      <c r="B273" s="4"/>
      <c r="C273" s="4"/>
      <c r="D273" s="4"/>
      <c r="E273" s="4"/>
      <c r="F273" s="1">
        <f>F261+F262+F263+F264+F265+F266+F267+F268+F269+F270+F271+F272</f>
        <v>7320</v>
      </c>
      <c r="G273" s="1">
        <f>G261+G262+G263+G264+G265+G266+G267+G268+G269+G270+G271+G272</f>
        <v>7210</v>
      </c>
    </row>
    <row r="276" spans="1:7" x14ac:dyDescent="0.25">
      <c r="A276" s="14">
        <v>15</v>
      </c>
      <c r="B276" s="17" t="s">
        <v>54</v>
      </c>
      <c r="C276" s="17"/>
      <c r="D276" s="17"/>
      <c r="E276" s="17"/>
      <c r="F276" s="17"/>
      <c r="G276" s="17"/>
    </row>
    <row r="278" spans="1:7" x14ac:dyDescent="0.25">
      <c r="B278" s="5" t="s">
        <v>41</v>
      </c>
      <c r="C278" s="6" t="s">
        <v>0</v>
      </c>
      <c r="D278" s="5" t="s">
        <v>15</v>
      </c>
      <c r="E278" s="5" t="s">
        <v>14</v>
      </c>
      <c r="F278" s="7" t="s">
        <v>16</v>
      </c>
      <c r="G278" s="5" t="s">
        <v>17</v>
      </c>
    </row>
    <row r="279" spans="1:7" x14ac:dyDescent="0.25">
      <c r="B279" s="1">
        <v>2019</v>
      </c>
      <c r="C279" s="1">
        <v>1060.57</v>
      </c>
      <c r="D279" s="1">
        <v>37.700000000000003</v>
      </c>
      <c r="E279" s="1">
        <v>335.01</v>
      </c>
      <c r="F279" s="8">
        <f>C279+D279+E279</f>
        <v>1433.28</v>
      </c>
      <c r="G279" s="1">
        <v>1265</v>
      </c>
    </row>
    <row r="280" spans="1:7" x14ac:dyDescent="0.25">
      <c r="B280" s="1">
        <v>2020</v>
      </c>
      <c r="C280" s="1">
        <v>507.38</v>
      </c>
      <c r="D280" s="1">
        <v>77.3</v>
      </c>
      <c r="E280" s="1">
        <f>962.79+166.89</f>
        <v>1129.6799999999998</v>
      </c>
      <c r="F280" s="8">
        <f t="shared" ref="F280:F283" si="14">C280+D280+E280</f>
        <v>1714.3599999999997</v>
      </c>
      <c r="G280" s="1">
        <f>1447.97+150</f>
        <v>1597.97</v>
      </c>
    </row>
    <row r="281" spans="1:7" x14ac:dyDescent="0.25">
      <c r="B281" s="1">
        <v>2021</v>
      </c>
      <c r="C281" s="1">
        <v>566.20000000000005</v>
      </c>
      <c r="D281" s="1">
        <v>421.72</v>
      </c>
      <c r="E281" s="1">
        <v>855.65</v>
      </c>
      <c r="F281" s="8">
        <f t="shared" si="14"/>
        <v>1843.5700000000002</v>
      </c>
      <c r="G281" s="1">
        <v>1782.56</v>
      </c>
    </row>
    <row r="282" spans="1:7" x14ac:dyDescent="0.25">
      <c r="B282" s="1">
        <v>2022</v>
      </c>
      <c r="C282" s="1">
        <f>874.72+74.32</f>
        <v>949.04</v>
      </c>
      <c r="D282" s="1">
        <f>274.62</f>
        <v>274.62</v>
      </c>
      <c r="E282" s="1">
        <f>559.97+83.24</f>
        <v>643.21</v>
      </c>
      <c r="F282" s="8">
        <f t="shared" si="14"/>
        <v>1866.87</v>
      </c>
      <c r="G282" s="1">
        <f>1650+150</f>
        <v>1800</v>
      </c>
    </row>
    <row r="283" spans="1:7" x14ac:dyDescent="0.25">
      <c r="B283" s="1">
        <v>2023</v>
      </c>
      <c r="C283" s="1">
        <v>277.66000000000003</v>
      </c>
      <c r="D283" s="1"/>
      <c r="E283" s="1">
        <v>197.46</v>
      </c>
      <c r="F283" s="8">
        <f t="shared" si="14"/>
        <v>475.12</v>
      </c>
      <c r="G283" s="1">
        <v>450</v>
      </c>
    </row>
    <row r="284" spans="1:7" hidden="1" x14ac:dyDescent="0.25">
      <c r="B284" s="1"/>
      <c r="C284" s="1"/>
      <c r="D284" s="1"/>
      <c r="E284" s="1"/>
      <c r="F284" s="8"/>
      <c r="G284" s="1"/>
    </row>
    <row r="285" spans="1:7" hidden="1" x14ac:dyDescent="0.25">
      <c r="B285" s="1"/>
      <c r="C285" s="1"/>
      <c r="D285" s="1"/>
      <c r="E285" s="1"/>
      <c r="F285" s="8"/>
      <c r="G285" s="1"/>
    </row>
    <row r="286" spans="1:7" hidden="1" x14ac:dyDescent="0.25">
      <c r="B286" s="1"/>
      <c r="C286" s="1"/>
      <c r="D286" s="1"/>
      <c r="E286" s="1"/>
      <c r="F286" s="8"/>
      <c r="G286" s="1"/>
    </row>
    <row r="287" spans="1:7" hidden="1" x14ac:dyDescent="0.25">
      <c r="B287" s="1"/>
      <c r="C287" s="1"/>
      <c r="D287" s="1"/>
      <c r="E287" s="1"/>
      <c r="F287" s="8"/>
      <c r="G287" s="1"/>
    </row>
    <row r="288" spans="1:7" hidden="1" x14ac:dyDescent="0.25">
      <c r="B288" s="1"/>
      <c r="C288" s="1"/>
      <c r="D288" s="1"/>
      <c r="E288" s="1"/>
      <c r="F288" s="8"/>
      <c r="G288" s="1"/>
    </row>
    <row r="289" spans="1:7" hidden="1" x14ac:dyDescent="0.25">
      <c r="B289" s="1"/>
      <c r="C289" s="1"/>
      <c r="D289" s="1"/>
      <c r="E289" s="1"/>
      <c r="F289" s="8"/>
      <c r="G289" s="1"/>
    </row>
    <row r="290" spans="1:7" hidden="1" x14ac:dyDescent="0.25">
      <c r="B290" s="2"/>
      <c r="C290" s="2"/>
      <c r="D290" s="2"/>
      <c r="E290" s="2"/>
      <c r="F290" s="8"/>
      <c r="G290" s="1"/>
    </row>
    <row r="291" spans="1:7" x14ac:dyDescent="0.25">
      <c r="B291" s="4"/>
      <c r="C291" s="4"/>
      <c r="D291" s="4"/>
      <c r="E291" s="4"/>
      <c r="F291" s="1">
        <f>F279+F280+F281+F282+F283+F284+F285+F286+F287+F288+F289+F290</f>
        <v>7333.1999999999989</v>
      </c>
      <c r="G291" s="1">
        <f>G279+G280+G281+G282+G283+G284+G285+G286+G287+G288+G289+G290</f>
        <v>6895.5300000000007</v>
      </c>
    </row>
    <row r="294" spans="1:7" x14ac:dyDescent="0.25">
      <c r="A294" s="14">
        <v>16</v>
      </c>
      <c r="B294" s="17" t="s">
        <v>55</v>
      </c>
      <c r="C294" s="17"/>
      <c r="D294" s="17"/>
      <c r="E294" s="17"/>
      <c r="F294" s="17"/>
      <c r="G294" s="17"/>
    </row>
    <row r="296" spans="1:7" x14ac:dyDescent="0.25">
      <c r="B296" s="5" t="s">
        <v>41</v>
      </c>
      <c r="C296" s="6" t="s">
        <v>0</v>
      </c>
      <c r="D296" s="5" t="s">
        <v>15</v>
      </c>
      <c r="E296" s="5" t="s">
        <v>14</v>
      </c>
      <c r="F296" s="7" t="s">
        <v>16</v>
      </c>
      <c r="G296" s="5" t="s">
        <v>17</v>
      </c>
    </row>
    <row r="297" spans="1:7" x14ac:dyDescent="0.25">
      <c r="B297" s="1">
        <v>2019</v>
      </c>
      <c r="C297" s="1">
        <v>839.58</v>
      </c>
      <c r="D297" s="1"/>
      <c r="E297" s="1">
        <v>404.34</v>
      </c>
      <c r="F297" s="8">
        <f>C297+D297+E297</f>
        <v>1243.92</v>
      </c>
      <c r="G297" s="1">
        <v>1135.75</v>
      </c>
    </row>
    <row r="298" spans="1:7" x14ac:dyDescent="0.25">
      <c r="B298" s="1">
        <v>2020</v>
      </c>
      <c r="C298" s="1">
        <v>332.45</v>
      </c>
      <c r="D298" s="1"/>
      <c r="E298" s="1">
        <v>1343.28</v>
      </c>
      <c r="F298" s="8">
        <f t="shared" ref="F298:F301" si="15">C298+D298+E298</f>
        <v>1675.73</v>
      </c>
      <c r="G298" s="1">
        <v>1646.06</v>
      </c>
    </row>
    <row r="299" spans="1:7" x14ac:dyDescent="0.25">
      <c r="B299" s="1">
        <v>2021</v>
      </c>
      <c r="C299" s="1">
        <v>525.80999999999995</v>
      </c>
      <c r="D299" s="1"/>
      <c r="E299" s="1">
        <v>1335.39</v>
      </c>
      <c r="F299" s="8">
        <f t="shared" si="15"/>
        <v>1861.2</v>
      </c>
      <c r="G299" s="1">
        <v>1743.11</v>
      </c>
    </row>
    <row r="300" spans="1:7" x14ac:dyDescent="0.25">
      <c r="B300" s="1">
        <v>2022</v>
      </c>
      <c r="C300" s="1">
        <v>637</v>
      </c>
      <c r="D300" s="1"/>
      <c r="E300" s="1">
        <v>1361.34</v>
      </c>
      <c r="F300" s="8">
        <f t="shared" si="15"/>
        <v>1998.34</v>
      </c>
      <c r="G300" s="1">
        <v>1800</v>
      </c>
    </row>
    <row r="301" spans="1:7" x14ac:dyDescent="0.25">
      <c r="B301" s="1">
        <v>2023</v>
      </c>
      <c r="C301" s="1">
        <v>145.72999999999999</v>
      </c>
      <c r="D301" s="1"/>
      <c r="E301" s="1">
        <v>342.5</v>
      </c>
      <c r="F301" s="8">
        <f t="shared" si="15"/>
        <v>488.23</v>
      </c>
      <c r="G301" s="1">
        <v>450</v>
      </c>
    </row>
    <row r="302" spans="1:7" hidden="1" x14ac:dyDescent="0.25">
      <c r="B302" s="1"/>
      <c r="C302" s="1"/>
      <c r="D302" s="1"/>
      <c r="E302" s="1"/>
      <c r="F302" s="8"/>
      <c r="G302" s="1"/>
    </row>
    <row r="303" spans="1:7" hidden="1" x14ac:dyDescent="0.25">
      <c r="B303" s="1"/>
      <c r="C303" s="1"/>
      <c r="D303" s="1"/>
      <c r="E303" s="1"/>
      <c r="F303" s="8"/>
      <c r="G303" s="1"/>
    </row>
    <row r="304" spans="1:7" hidden="1" x14ac:dyDescent="0.25">
      <c r="B304" s="1"/>
      <c r="C304" s="1"/>
      <c r="D304" s="1"/>
      <c r="E304" s="1"/>
      <c r="F304" s="8"/>
      <c r="G304" s="1"/>
    </row>
    <row r="305" spans="1:7" hidden="1" x14ac:dyDescent="0.25">
      <c r="B305" s="1"/>
      <c r="C305" s="1"/>
      <c r="D305" s="1"/>
      <c r="E305" s="1"/>
      <c r="F305" s="8"/>
      <c r="G305" s="1"/>
    </row>
    <row r="306" spans="1:7" hidden="1" x14ac:dyDescent="0.25">
      <c r="B306" s="1"/>
      <c r="C306" s="1"/>
      <c r="D306" s="1"/>
      <c r="E306" s="1"/>
      <c r="F306" s="8"/>
      <c r="G306" s="1"/>
    </row>
    <row r="307" spans="1:7" hidden="1" x14ac:dyDescent="0.25">
      <c r="B307" s="1"/>
      <c r="C307" s="1"/>
      <c r="D307" s="1"/>
      <c r="E307" s="1"/>
      <c r="F307" s="8"/>
      <c r="G307" s="1"/>
    </row>
    <row r="308" spans="1:7" hidden="1" x14ac:dyDescent="0.25">
      <c r="B308" s="2"/>
      <c r="C308" s="2"/>
      <c r="D308" s="2"/>
      <c r="E308" s="2"/>
      <c r="F308" s="8"/>
      <c r="G308" s="1"/>
    </row>
    <row r="309" spans="1:7" x14ac:dyDescent="0.25">
      <c r="B309" s="4"/>
      <c r="C309" s="4"/>
      <c r="D309" s="4"/>
      <c r="E309" s="4"/>
      <c r="F309" s="1">
        <f>F297+F298+F299+F300+F301+F302+F303+F304+F305+F306+F307+F308</f>
        <v>7267.42</v>
      </c>
      <c r="G309" s="1">
        <f>G297+G298+G299+G300+G301+G302+G303+G304+G305+G306+G307+G308</f>
        <v>6774.92</v>
      </c>
    </row>
    <row r="312" spans="1:7" x14ac:dyDescent="0.25">
      <c r="A312" s="14">
        <v>17</v>
      </c>
      <c r="B312" s="17" t="s">
        <v>56</v>
      </c>
      <c r="C312" s="17"/>
      <c r="D312" s="17"/>
      <c r="E312" s="17"/>
      <c r="F312" s="17"/>
      <c r="G312" s="17"/>
    </row>
    <row r="314" spans="1:7" x14ac:dyDescent="0.25">
      <c r="B314" s="5" t="s">
        <v>41</v>
      </c>
      <c r="C314" s="6" t="s">
        <v>0</v>
      </c>
      <c r="D314" s="5" t="s">
        <v>15</v>
      </c>
      <c r="E314" s="5" t="s">
        <v>14</v>
      </c>
      <c r="F314" s="7" t="s">
        <v>16</v>
      </c>
      <c r="G314" s="5" t="s">
        <v>17</v>
      </c>
    </row>
    <row r="315" spans="1:7" x14ac:dyDescent="0.25">
      <c r="B315" s="1">
        <v>2019</v>
      </c>
      <c r="C315" s="1">
        <v>1240.77</v>
      </c>
      <c r="D315" s="1"/>
      <c r="E315" s="1">
        <v>134.43</v>
      </c>
      <c r="F315" s="8">
        <f>C315+D315+E315</f>
        <v>1375.2</v>
      </c>
      <c r="G315" s="1">
        <v>1260</v>
      </c>
    </row>
    <row r="316" spans="1:7" x14ac:dyDescent="0.25">
      <c r="B316" s="1">
        <v>2020</v>
      </c>
      <c r="C316" s="1">
        <v>1314.27</v>
      </c>
      <c r="D316" s="1"/>
      <c r="E316" s="1">
        <v>492.91</v>
      </c>
      <c r="F316" s="8">
        <f t="shared" ref="F316:F319" si="16">C316+D316+E316</f>
        <v>1807.18</v>
      </c>
      <c r="G316" s="1">
        <v>1756.28</v>
      </c>
    </row>
    <row r="317" spans="1:7" x14ac:dyDescent="0.25">
      <c r="B317" s="1">
        <v>2021</v>
      </c>
      <c r="C317" s="1">
        <v>1740.73</v>
      </c>
      <c r="D317" s="1">
        <v>98.7</v>
      </c>
      <c r="E317" s="1">
        <v>80.540000000000006</v>
      </c>
      <c r="F317" s="8">
        <f t="shared" si="16"/>
        <v>1919.97</v>
      </c>
      <c r="G317" s="1">
        <v>1758.86</v>
      </c>
    </row>
    <row r="318" spans="1:7" x14ac:dyDescent="0.25">
      <c r="B318" s="1">
        <v>2022</v>
      </c>
      <c r="C318" s="1">
        <v>2136.5500000000002</v>
      </c>
      <c r="D318" s="1"/>
      <c r="E318" s="1"/>
      <c r="F318" s="8">
        <f t="shared" si="16"/>
        <v>2136.5500000000002</v>
      </c>
      <c r="G318" s="1">
        <v>1794.75</v>
      </c>
    </row>
    <row r="319" spans="1:7" x14ac:dyDescent="0.25">
      <c r="B319" s="1">
        <v>2023</v>
      </c>
      <c r="C319" s="1">
        <v>452.49</v>
      </c>
      <c r="D319" s="1"/>
      <c r="E319" s="1"/>
      <c r="F319" s="8">
        <f t="shared" si="16"/>
        <v>452.49</v>
      </c>
      <c r="G319" s="1">
        <v>407.44</v>
      </c>
    </row>
    <row r="320" spans="1:7" hidden="1" x14ac:dyDescent="0.25">
      <c r="B320" s="1"/>
      <c r="C320" s="1"/>
      <c r="D320" s="1"/>
      <c r="E320" s="1"/>
      <c r="F320" s="8"/>
      <c r="G320" s="1"/>
    </row>
    <row r="321" spans="1:7" hidden="1" x14ac:dyDescent="0.25">
      <c r="B321" s="1"/>
      <c r="C321" s="1"/>
      <c r="D321" s="1"/>
      <c r="E321" s="1"/>
      <c r="F321" s="8"/>
      <c r="G321" s="1"/>
    </row>
    <row r="322" spans="1:7" hidden="1" x14ac:dyDescent="0.25">
      <c r="B322" s="1"/>
      <c r="C322" s="1"/>
      <c r="D322" s="1"/>
      <c r="E322" s="1"/>
      <c r="F322" s="8"/>
      <c r="G322" s="1"/>
    </row>
    <row r="323" spans="1:7" hidden="1" x14ac:dyDescent="0.25">
      <c r="B323" s="1"/>
      <c r="C323" s="1"/>
      <c r="D323" s="1"/>
      <c r="E323" s="1"/>
      <c r="F323" s="8"/>
      <c r="G323" s="1"/>
    </row>
    <row r="324" spans="1:7" hidden="1" x14ac:dyDescent="0.25">
      <c r="B324" s="1"/>
      <c r="C324" s="1"/>
      <c r="D324" s="1"/>
      <c r="E324" s="1"/>
      <c r="F324" s="8"/>
      <c r="G324" s="1"/>
    </row>
    <row r="325" spans="1:7" hidden="1" x14ac:dyDescent="0.25">
      <c r="B325" s="1"/>
      <c r="C325" s="1"/>
      <c r="D325" s="1"/>
      <c r="E325" s="1"/>
      <c r="F325" s="8"/>
      <c r="G325" s="1"/>
    </row>
    <row r="326" spans="1:7" hidden="1" x14ac:dyDescent="0.25">
      <c r="B326" s="2"/>
      <c r="C326" s="2"/>
      <c r="D326" s="2"/>
      <c r="E326" s="2"/>
      <c r="F326" s="8"/>
      <c r="G326" s="1"/>
    </row>
    <row r="327" spans="1:7" x14ac:dyDescent="0.25">
      <c r="B327" s="4"/>
      <c r="C327" s="4"/>
      <c r="D327" s="4"/>
      <c r="E327" s="4"/>
      <c r="F327" s="1">
        <f>F315+F316+F317+F318+F319+F320+F321+F322+F323+F324+F325+F326</f>
        <v>7691.39</v>
      </c>
      <c r="G327" s="1">
        <f>G315+G316+G317+G318+G319+G320+G321+G322+G323+G324+G325+G326</f>
        <v>6977.329999999999</v>
      </c>
    </row>
    <row r="330" spans="1:7" x14ac:dyDescent="0.25">
      <c r="A330" s="14">
        <v>18</v>
      </c>
      <c r="B330" s="17" t="s">
        <v>57</v>
      </c>
      <c r="C330" s="17"/>
      <c r="D330" s="17"/>
      <c r="E330" s="17"/>
      <c r="F330" s="17"/>
      <c r="G330" s="17"/>
    </row>
    <row r="332" spans="1:7" x14ac:dyDescent="0.25">
      <c r="B332" s="5" t="s">
        <v>41</v>
      </c>
      <c r="C332" s="6" t="s">
        <v>0</v>
      </c>
      <c r="D332" s="5" t="s">
        <v>15</v>
      </c>
      <c r="E332" s="5" t="s">
        <v>14</v>
      </c>
      <c r="F332" s="7" t="s">
        <v>16</v>
      </c>
      <c r="G332" s="5" t="s">
        <v>17</v>
      </c>
    </row>
    <row r="333" spans="1:7" x14ac:dyDescent="0.25">
      <c r="B333" s="1">
        <v>2019</v>
      </c>
      <c r="C333" s="1">
        <v>684.61</v>
      </c>
      <c r="D333" s="1"/>
      <c r="E333" s="1">
        <v>632.45000000000005</v>
      </c>
      <c r="F333" s="8">
        <f>C333+D333+E333</f>
        <v>1317.06</v>
      </c>
      <c r="G333" s="1">
        <v>1212</v>
      </c>
    </row>
    <row r="334" spans="1:7" x14ac:dyDescent="0.25">
      <c r="B334" s="1">
        <v>2020</v>
      </c>
      <c r="C334" s="1">
        <v>817.15</v>
      </c>
      <c r="D334" s="1"/>
      <c r="E334" s="1">
        <v>791.88</v>
      </c>
      <c r="F334" s="8">
        <f t="shared" ref="F334:F337" si="17">C334+D334+E334</f>
        <v>1609.03</v>
      </c>
      <c r="G334" s="1">
        <v>1584.33</v>
      </c>
    </row>
    <row r="335" spans="1:7" x14ac:dyDescent="0.25">
      <c r="B335" s="1">
        <v>2021</v>
      </c>
      <c r="C335" s="1">
        <v>815.13</v>
      </c>
      <c r="D335" s="1">
        <v>543.20000000000005</v>
      </c>
      <c r="E335" s="1">
        <v>567.94000000000005</v>
      </c>
      <c r="F335" s="8">
        <f t="shared" si="17"/>
        <v>1926.27</v>
      </c>
      <c r="G335" s="1">
        <v>1800</v>
      </c>
    </row>
    <row r="336" spans="1:7" x14ac:dyDescent="0.25">
      <c r="B336" s="1">
        <v>2022</v>
      </c>
      <c r="C336" s="1">
        <v>998.96</v>
      </c>
      <c r="D336" s="1">
        <v>407.4</v>
      </c>
      <c r="E336" s="1">
        <v>665.92</v>
      </c>
      <c r="F336" s="8">
        <f t="shared" si="17"/>
        <v>2072.2800000000002</v>
      </c>
      <c r="G336" s="1">
        <v>1800</v>
      </c>
    </row>
    <row r="337" spans="1:7" x14ac:dyDescent="0.25">
      <c r="B337" s="1">
        <v>2023</v>
      </c>
      <c r="C337" s="1">
        <v>202.94</v>
      </c>
      <c r="D337" s="1"/>
      <c r="E337" s="1">
        <v>259.95999999999998</v>
      </c>
      <c r="F337" s="8">
        <f t="shared" si="17"/>
        <v>462.9</v>
      </c>
      <c r="G337" s="1">
        <v>450</v>
      </c>
    </row>
    <row r="338" spans="1:7" hidden="1" x14ac:dyDescent="0.25">
      <c r="B338" s="1"/>
      <c r="C338" s="1"/>
      <c r="D338" s="1"/>
      <c r="E338" s="1"/>
      <c r="F338" s="8"/>
      <c r="G338" s="1"/>
    </row>
    <row r="339" spans="1:7" hidden="1" x14ac:dyDescent="0.25">
      <c r="B339" s="1"/>
      <c r="C339" s="1"/>
      <c r="D339" s="1"/>
      <c r="E339" s="1"/>
      <c r="F339" s="8"/>
      <c r="G339" s="1"/>
    </row>
    <row r="340" spans="1:7" hidden="1" x14ac:dyDescent="0.25">
      <c r="B340" s="1"/>
      <c r="C340" s="1"/>
      <c r="D340" s="1"/>
      <c r="E340" s="1"/>
      <c r="F340" s="8"/>
      <c r="G340" s="1"/>
    </row>
    <row r="341" spans="1:7" hidden="1" x14ac:dyDescent="0.25">
      <c r="B341" s="1"/>
      <c r="C341" s="1"/>
      <c r="D341" s="1"/>
      <c r="E341" s="1"/>
      <c r="F341" s="8"/>
      <c r="G341" s="1"/>
    </row>
    <row r="342" spans="1:7" hidden="1" x14ac:dyDescent="0.25">
      <c r="B342" s="1"/>
      <c r="C342" s="1"/>
      <c r="D342" s="1"/>
      <c r="E342" s="1"/>
      <c r="F342" s="8"/>
      <c r="G342" s="1"/>
    </row>
    <row r="343" spans="1:7" hidden="1" x14ac:dyDescent="0.25">
      <c r="B343" s="1"/>
      <c r="C343" s="1"/>
      <c r="D343" s="1"/>
      <c r="E343" s="1"/>
      <c r="F343" s="8"/>
      <c r="G343" s="1"/>
    </row>
    <row r="344" spans="1:7" hidden="1" x14ac:dyDescent="0.25">
      <c r="B344" s="2"/>
      <c r="C344" s="2"/>
      <c r="D344" s="2"/>
      <c r="E344" s="2"/>
      <c r="F344" s="8"/>
      <c r="G344" s="1"/>
    </row>
    <row r="345" spans="1:7" x14ac:dyDescent="0.25">
      <c r="B345" s="4"/>
      <c r="C345" s="4"/>
      <c r="D345" s="4"/>
      <c r="E345" s="4"/>
      <c r="F345" s="1">
        <f>F333+F334+F335+F336+F337+F338+F339+F340+F341+F342+F343+F344</f>
        <v>7387.5400000000009</v>
      </c>
      <c r="G345" s="1">
        <f>G333+G334+G335+G336+G337+G338+G339+G340+G341+G342+G343+G344</f>
        <v>6846.33</v>
      </c>
    </row>
    <row r="348" spans="1:7" x14ac:dyDescent="0.25">
      <c r="A348" s="14">
        <v>19</v>
      </c>
      <c r="B348" s="17" t="s">
        <v>58</v>
      </c>
      <c r="C348" s="17"/>
      <c r="D348" s="17"/>
      <c r="E348" s="17"/>
      <c r="F348" s="17"/>
      <c r="G348" s="17"/>
    </row>
    <row r="350" spans="1:7" x14ac:dyDescent="0.25">
      <c r="B350" s="5" t="s">
        <v>41</v>
      </c>
      <c r="C350" s="6" t="s">
        <v>0</v>
      </c>
      <c r="D350" s="5" t="s">
        <v>15</v>
      </c>
      <c r="E350" s="5" t="s">
        <v>14</v>
      </c>
      <c r="F350" s="7" t="s">
        <v>16</v>
      </c>
      <c r="G350" s="5" t="s">
        <v>17</v>
      </c>
    </row>
    <row r="351" spans="1:7" x14ac:dyDescent="0.25">
      <c r="B351" s="1">
        <v>2019</v>
      </c>
      <c r="C351" s="1">
        <v>1190.67</v>
      </c>
      <c r="D351" s="1"/>
      <c r="E351" s="1"/>
      <c r="F351" s="8">
        <f>C351+D351+E351</f>
        <v>1190.67</v>
      </c>
      <c r="G351" s="1">
        <v>1187.27</v>
      </c>
    </row>
    <row r="352" spans="1:7" x14ac:dyDescent="0.25">
      <c r="B352" s="1">
        <v>2020</v>
      </c>
      <c r="C352" s="1">
        <v>1115.1500000000001</v>
      </c>
      <c r="D352" s="1"/>
      <c r="E352" s="1"/>
      <c r="F352" s="8">
        <f t="shared" ref="F352:F355" si="18">C352+D352+E352</f>
        <v>1115.1500000000001</v>
      </c>
      <c r="G352" s="1">
        <v>1097.1300000000001</v>
      </c>
    </row>
    <row r="353" spans="1:7" x14ac:dyDescent="0.25">
      <c r="B353" s="1">
        <v>2021</v>
      </c>
      <c r="C353" s="1"/>
      <c r="D353" s="1"/>
      <c r="E353" s="1"/>
      <c r="F353" s="8">
        <f t="shared" si="18"/>
        <v>0</v>
      </c>
      <c r="G353" s="1"/>
    </row>
    <row r="354" spans="1:7" x14ac:dyDescent="0.25">
      <c r="B354" s="1">
        <v>2022</v>
      </c>
      <c r="C354" s="1"/>
      <c r="D354" s="1"/>
      <c r="E354" s="1"/>
      <c r="F354" s="8">
        <f t="shared" si="18"/>
        <v>0</v>
      </c>
      <c r="G354" s="1"/>
    </row>
    <row r="355" spans="1:7" x14ac:dyDescent="0.25">
      <c r="B355" s="1">
        <v>2023</v>
      </c>
      <c r="C355" s="1"/>
      <c r="D355" s="1"/>
      <c r="E355" s="1"/>
      <c r="F355" s="8">
        <f t="shared" si="18"/>
        <v>0</v>
      </c>
      <c r="G355" s="1"/>
    </row>
    <row r="356" spans="1:7" hidden="1" x14ac:dyDescent="0.25">
      <c r="B356" s="1"/>
      <c r="C356" s="1"/>
      <c r="D356" s="1"/>
      <c r="E356" s="1"/>
      <c r="F356" s="8"/>
      <c r="G356" s="1"/>
    </row>
    <row r="357" spans="1:7" hidden="1" x14ac:dyDescent="0.25">
      <c r="B357" s="1"/>
      <c r="C357" s="1"/>
      <c r="D357" s="1"/>
      <c r="E357" s="1"/>
      <c r="F357" s="8"/>
      <c r="G357" s="1"/>
    </row>
    <row r="358" spans="1:7" hidden="1" x14ac:dyDescent="0.25">
      <c r="B358" s="1"/>
      <c r="C358" s="1"/>
      <c r="D358" s="1"/>
      <c r="E358" s="1"/>
      <c r="F358" s="8"/>
      <c r="G358" s="1"/>
    </row>
    <row r="359" spans="1:7" hidden="1" x14ac:dyDescent="0.25">
      <c r="B359" s="1"/>
      <c r="C359" s="1"/>
      <c r="D359" s="1"/>
      <c r="E359" s="1"/>
      <c r="F359" s="8"/>
      <c r="G359" s="1"/>
    </row>
    <row r="360" spans="1:7" hidden="1" x14ac:dyDescent="0.25">
      <c r="B360" s="1"/>
      <c r="C360" s="1"/>
      <c r="D360" s="1"/>
      <c r="E360" s="1"/>
      <c r="F360" s="8"/>
      <c r="G360" s="1"/>
    </row>
    <row r="361" spans="1:7" hidden="1" x14ac:dyDescent="0.25">
      <c r="B361" s="1"/>
      <c r="C361" s="1"/>
      <c r="D361" s="1"/>
      <c r="E361" s="1"/>
      <c r="F361" s="8"/>
      <c r="G361" s="1"/>
    </row>
    <row r="362" spans="1:7" hidden="1" x14ac:dyDescent="0.25">
      <c r="B362" s="2"/>
      <c r="C362" s="2"/>
      <c r="D362" s="2"/>
      <c r="E362" s="2"/>
      <c r="F362" s="8"/>
      <c r="G362" s="1"/>
    </row>
    <row r="363" spans="1:7" x14ac:dyDescent="0.25">
      <c r="B363" s="4"/>
      <c r="C363" s="4"/>
      <c r="D363" s="4"/>
      <c r="E363" s="4"/>
      <c r="F363" s="1">
        <f>F351+F352+F353+F354+F355+F356+F357+F358+F359+F360+F361+F362</f>
        <v>2305.8200000000002</v>
      </c>
      <c r="G363" s="1">
        <f>G351+G352+G353+G354+G355+G356+G357+G358+G359+G360+G361+G362</f>
        <v>2284.4</v>
      </c>
    </row>
    <row r="366" spans="1:7" x14ac:dyDescent="0.25">
      <c r="A366" s="14">
        <v>20</v>
      </c>
      <c r="B366" s="17" t="s">
        <v>59</v>
      </c>
      <c r="C366" s="17"/>
      <c r="D366" s="17"/>
      <c r="E366" s="17"/>
      <c r="F366" s="17"/>
      <c r="G366" s="17"/>
    </row>
    <row r="368" spans="1:7" x14ac:dyDescent="0.25">
      <c r="B368" s="5" t="s">
        <v>41</v>
      </c>
      <c r="C368" s="6" t="s">
        <v>0</v>
      </c>
      <c r="D368" s="5" t="s">
        <v>15</v>
      </c>
      <c r="E368" s="5" t="s">
        <v>14</v>
      </c>
      <c r="F368" s="7" t="s">
        <v>16</v>
      </c>
      <c r="G368" s="5" t="s">
        <v>17</v>
      </c>
    </row>
    <row r="369" spans="1:7" x14ac:dyDescent="0.25">
      <c r="B369" s="1">
        <v>2019</v>
      </c>
      <c r="C369" s="1">
        <v>1119.58</v>
      </c>
      <c r="D369" s="1"/>
      <c r="E369" s="1"/>
      <c r="F369" s="8">
        <f>C369+D369+E369</f>
        <v>1119.58</v>
      </c>
      <c r="G369" s="1">
        <v>1050</v>
      </c>
    </row>
    <row r="370" spans="1:7" x14ac:dyDescent="0.25">
      <c r="B370" s="1">
        <v>2020</v>
      </c>
      <c r="C370" s="1">
        <v>617.94000000000005</v>
      </c>
      <c r="D370" s="1"/>
      <c r="E370" s="1"/>
      <c r="F370" s="8">
        <f t="shared" ref="F370:F373" si="19">C370+D370+E370</f>
        <v>617.94000000000005</v>
      </c>
      <c r="G370" s="1">
        <v>600</v>
      </c>
    </row>
    <row r="371" spans="1:7" x14ac:dyDescent="0.25">
      <c r="B371" s="1">
        <v>2021</v>
      </c>
      <c r="C371" s="1">
        <v>962.35</v>
      </c>
      <c r="D371" s="1"/>
      <c r="E371" s="1"/>
      <c r="F371" s="8">
        <f t="shared" si="19"/>
        <v>962.35</v>
      </c>
      <c r="G371" s="1">
        <v>900</v>
      </c>
    </row>
    <row r="372" spans="1:7" x14ac:dyDescent="0.25">
      <c r="B372" s="1">
        <v>2022</v>
      </c>
      <c r="C372" s="1">
        <v>1988.85</v>
      </c>
      <c r="D372" s="1"/>
      <c r="E372" s="1"/>
      <c r="F372" s="8">
        <f t="shared" si="19"/>
        <v>1988.85</v>
      </c>
      <c r="G372" s="1">
        <v>1800</v>
      </c>
    </row>
    <row r="373" spans="1:7" x14ac:dyDescent="0.25">
      <c r="B373" s="1">
        <v>2023</v>
      </c>
      <c r="C373" s="1">
        <v>613.87</v>
      </c>
      <c r="D373" s="1"/>
      <c r="E373" s="1"/>
      <c r="F373" s="8">
        <f t="shared" si="19"/>
        <v>613.87</v>
      </c>
      <c r="G373" s="1">
        <v>545</v>
      </c>
    </row>
    <row r="374" spans="1:7" hidden="1" x14ac:dyDescent="0.25">
      <c r="B374" s="1"/>
      <c r="C374" s="1"/>
      <c r="D374" s="1"/>
      <c r="E374" s="1"/>
      <c r="F374" s="8"/>
      <c r="G374" s="1"/>
    </row>
    <row r="375" spans="1:7" hidden="1" x14ac:dyDescent="0.25">
      <c r="B375" s="1"/>
      <c r="C375" s="1"/>
      <c r="D375" s="1"/>
      <c r="E375" s="1"/>
      <c r="F375" s="8"/>
      <c r="G375" s="1"/>
    </row>
    <row r="376" spans="1:7" hidden="1" x14ac:dyDescent="0.25">
      <c r="B376" s="1"/>
      <c r="C376" s="1"/>
      <c r="D376" s="1"/>
      <c r="E376" s="1"/>
      <c r="F376" s="8"/>
      <c r="G376" s="1"/>
    </row>
    <row r="377" spans="1:7" hidden="1" x14ac:dyDescent="0.25">
      <c r="B377" s="1"/>
      <c r="C377" s="1"/>
      <c r="D377" s="1"/>
      <c r="E377" s="1"/>
      <c r="F377" s="8"/>
      <c r="G377" s="1"/>
    </row>
    <row r="378" spans="1:7" hidden="1" x14ac:dyDescent="0.25">
      <c r="B378" s="1"/>
      <c r="C378" s="1"/>
      <c r="D378" s="1"/>
      <c r="E378" s="1"/>
      <c r="F378" s="8"/>
      <c r="G378" s="1"/>
    </row>
    <row r="379" spans="1:7" hidden="1" x14ac:dyDescent="0.25">
      <c r="B379" s="1"/>
      <c r="C379" s="1"/>
      <c r="D379" s="1"/>
      <c r="E379" s="1"/>
      <c r="F379" s="8"/>
      <c r="G379" s="1"/>
    </row>
    <row r="380" spans="1:7" hidden="1" x14ac:dyDescent="0.25">
      <c r="B380" s="2"/>
      <c r="C380" s="2"/>
      <c r="D380" s="2"/>
      <c r="E380" s="2"/>
      <c r="F380" s="8"/>
      <c r="G380" s="1"/>
    </row>
    <row r="381" spans="1:7" x14ac:dyDescent="0.25">
      <c r="B381" s="4"/>
      <c r="C381" s="4"/>
      <c r="D381" s="4"/>
      <c r="E381" s="4"/>
      <c r="F381" s="1">
        <f>F369+F370+F371+F372+F373+F374+F375+F376+F377+F378+F379+F380</f>
        <v>5302.5899999999992</v>
      </c>
      <c r="G381" s="1">
        <f>G369+G370+G371+G372+G373+G374+G375+G376+G377+G378+G379+G380</f>
        <v>4895</v>
      </c>
    </row>
    <row r="384" spans="1:7" x14ac:dyDescent="0.25">
      <c r="A384" s="14">
        <v>21</v>
      </c>
      <c r="B384" s="17" t="s">
        <v>60</v>
      </c>
      <c r="C384" s="17"/>
      <c r="D384" s="17"/>
      <c r="E384" s="17"/>
      <c r="F384" s="17"/>
      <c r="G384" s="17"/>
    </row>
    <row r="386" spans="2:7" x14ac:dyDescent="0.25">
      <c r="B386" s="5" t="s">
        <v>41</v>
      </c>
      <c r="C386" s="6" t="s">
        <v>0</v>
      </c>
      <c r="D386" s="5" t="s">
        <v>15</v>
      </c>
      <c r="E386" s="5" t="s">
        <v>14</v>
      </c>
      <c r="F386" s="7" t="s">
        <v>16</v>
      </c>
      <c r="G386" s="5" t="s">
        <v>17</v>
      </c>
    </row>
    <row r="387" spans="2:7" x14ac:dyDescent="0.25">
      <c r="B387" s="1">
        <v>2019</v>
      </c>
      <c r="C387" s="1">
        <v>1272.26</v>
      </c>
      <c r="D387" s="1"/>
      <c r="E387" s="1">
        <v>371</v>
      </c>
      <c r="F387" s="8">
        <f>C387+D387+E387</f>
        <v>1643.26</v>
      </c>
      <c r="G387" s="1">
        <v>1260</v>
      </c>
    </row>
    <row r="388" spans="2:7" x14ac:dyDescent="0.25">
      <c r="B388" s="1">
        <v>2020</v>
      </c>
      <c r="C388" s="1">
        <v>160.04</v>
      </c>
      <c r="D388" s="1"/>
      <c r="E388" s="1"/>
      <c r="F388" s="8">
        <f t="shared" ref="F388:F391" si="20">C388+D388+E388</f>
        <v>160.04</v>
      </c>
      <c r="G388" s="1">
        <v>150</v>
      </c>
    </row>
    <row r="389" spans="2:7" x14ac:dyDescent="0.25">
      <c r="B389" s="1">
        <v>2021</v>
      </c>
      <c r="C389" s="1"/>
      <c r="D389" s="1"/>
      <c r="E389" s="1"/>
      <c r="F389" s="8">
        <f t="shared" si="20"/>
        <v>0</v>
      </c>
      <c r="G389" s="1"/>
    </row>
    <row r="390" spans="2:7" x14ac:dyDescent="0.25">
      <c r="B390" s="1">
        <v>2022</v>
      </c>
      <c r="C390" s="1"/>
      <c r="D390" s="1"/>
      <c r="E390" s="1"/>
      <c r="F390" s="8">
        <f t="shared" si="20"/>
        <v>0</v>
      </c>
      <c r="G390" s="1"/>
    </row>
    <row r="391" spans="2:7" x14ac:dyDescent="0.25">
      <c r="B391" s="1">
        <v>2023</v>
      </c>
      <c r="C391" s="1"/>
      <c r="D391" s="1"/>
      <c r="E391" s="1"/>
      <c r="F391" s="8">
        <f t="shared" si="20"/>
        <v>0</v>
      </c>
      <c r="G391" s="1"/>
    </row>
    <row r="392" spans="2:7" hidden="1" x14ac:dyDescent="0.25">
      <c r="B392" s="1"/>
      <c r="C392" s="1"/>
      <c r="D392" s="1"/>
      <c r="E392" s="1"/>
      <c r="F392" s="8"/>
      <c r="G392" s="1"/>
    </row>
    <row r="393" spans="2:7" hidden="1" x14ac:dyDescent="0.25">
      <c r="B393" s="1"/>
      <c r="C393" s="1"/>
      <c r="D393" s="1"/>
      <c r="E393" s="1"/>
      <c r="F393" s="8"/>
      <c r="G393" s="1"/>
    </row>
    <row r="394" spans="2:7" hidden="1" x14ac:dyDescent="0.25">
      <c r="B394" s="1"/>
      <c r="C394" s="1"/>
      <c r="D394" s="1"/>
      <c r="E394" s="1"/>
      <c r="F394" s="8"/>
      <c r="G394" s="1"/>
    </row>
    <row r="395" spans="2:7" hidden="1" x14ac:dyDescent="0.25">
      <c r="B395" s="1"/>
      <c r="C395" s="1"/>
      <c r="D395" s="1"/>
      <c r="E395" s="1"/>
      <c r="F395" s="8"/>
      <c r="G395" s="1"/>
    </row>
    <row r="396" spans="2:7" hidden="1" x14ac:dyDescent="0.25">
      <c r="B396" s="1"/>
      <c r="C396" s="1"/>
      <c r="D396" s="1"/>
      <c r="E396" s="1"/>
      <c r="F396" s="8"/>
      <c r="G396" s="1"/>
    </row>
    <row r="397" spans="2:7" hidden="1" x14ac:dyDescent="0.25">
      <c r="B397" s="1"/>
      <c r="C397" s="1"/>
      <c r="D397" s="1"/>
      <c r="E397" s="1"/>
      <c r="F397" s="8"/>
      <c r="G397" s="1"/>
    </row>
    <row r="398" spans="2:7" hidden="1" x14ac:dyDescent="0.25">
      <c r="B398" s="2"/>
      <c r="C398" s="2"/>
      <c r="D398" s="2"/>
      <c r="E398" s="2"/>
      <c r="F398" s="8"/>
      <c r="G398" s="1"/>
    </row>
    <row r="399" spans="2:7" x14ac:dyDescent="0.25">
      <c r="B399" s="4"/>
      <c r="C399" s="4"/>
      <c r="D399" s="4"/>
      <c r="E399" s="4"/>
      <c r="F399" s="1">
        <f>F387+F388+F389+F390+F391+F392+F393+F394+F395+F396+F397+F398</f>
        <v>1803.3</v>
      </c>
      <c r="G399" s="1">
        <f>G387+G388+G389+G390+G391+G392+G393+G394+G395+G396+G397+G398</f>
        <v>1410</v>
      </c>
    </row>
    <row r="402" spans="1:7" x14ac:dyDescent="0.25">
      <c r="A402" s="14">
        <v>22</v>
      </c>
      <c r="B402" s="17" t="s">
        <v>61</v>
      </c>
      <c r="C402" s="17"/>
      <c r="D402" s="17"/>
      <c r="E402" s="17"/>
      <c r="F402" s="17"/>
      <c r="G402" s="17"/>
    </row>
    <row r="404" spans="1:7" x14ac:dyDescent="0.25">
      <c r="B404" s="5" t="s">
        <v>41</v>
      </c>
      <c r="C404" s="6" t="s">
        <v>0</v>
      </c>
      <c r="D404" s="5" t="s">
        <v>15</v>
      </c>
      <c r="E404" s="5" t="s">
        <v>14</v>
      </c>
      <c r="F404" s="7" t="s">
        <v>16</v>
      </c>
      <c r="G404" s="5" t="s">
        <v>17</v>
      </c>
    </row>
    <row r="405" spans="1:7" x14ac:dyDescent="0.25">
      <c r="B405" s="1">
        <v>2019</v>
      </c>
      <c r="C405" s="1">
        <v>1342.61</v>
      </c>
      <c r="D405" s="1"/>
      <c r="E405" s="1"/>
      <c r="F405" s="8">
        <f>C405+D405+E405</f>
        <v>1342.61</v>
      </c>
      <c r="G405" s="1">
        <v>1200</v>
      </c>
    </row>
    <row r="406" spans="1:7" x14ac:dyDescent="0.25">
      <c r="B406" s="1">
        <v>2020</v>
      </c>
      <c r="C406" s="1">
        <v>429.62</v>
      </c>
      <c r="D406" s="1"/>
      <c r="E406" s="1"/>
      <c r="F406" s="8">
        <f t="shared" ref="F406:F409" si="21">C406+D406+E406</f>
        <v>429.62</v>
      </c>
      <c r="G406" s="1">
        <v>383.2</v>
      </c>
    </row>
    <row r="407" spans="1:7" x14ac:dyDescent="0.25">
      <c r="B407" s="1">
        <v>2021</v>
      </c>
      <c r="C407" s="1">
        <v>1159.08</v>
      </c>
      <c r="D407" s="1"/>
      <c r="E407" s="1"/>
      <c r="F407" s="8">
        <f t="shared" si="21"/>
        <v>1159.08</v>
      </c>
      <c r="G407" s="1">
        <v>1105.33</v>
      </c>
    </row>
    <row r="408" spans="1:7" x14ac:dyDescent="0.25">
      <c r="B408" s="1">
        <v>2022</v>
      </c>
      <c r="C408" s="1">
        <v>1663.36</v>
      </c>
      <c r="D408" s="1"/>
      <c r="E408" s="1"/>
      <c r="F408" s="8">
        <f t="shared" si="21"/>
        <v>1663.36</v>
      </c>
      <c r="G408" s="1">
        <v>1598.48</v>
      </c>
    </row>
    <row r="409" spans="1:7" x14ac:dyDescent="0.25">
      <c r="B409" s="1">
        <v>2023</v>
      </c>
      <c r="C409" s="1">
        <v>352.08</v>
      </c>
      <c r="D409" s="1"/>
      <c r="E409" s="1"/>
      <c r="F409" s="8">
        <f t="shared" si="21"/>
        <v>352.08</v>
      </c>
      <c r="G409" s="1">
        <v>297.08</v>
      </c>
    </row>
    <row r="410" spans="1:7" hidden="1" x14ac:dyDescent="0.25">
      <c r="B410" s="1"/>
      <c r="C410" s="1"/>
      <c r="D410" s="1"/>
      <c r="E410" s="1"/>
      <c r="F410" s="8"/>
      <c r="G410" s="1"/>
    </row>
    <row r="411" spans="1:7" hidden="1" x14ac:dyDescent="0.25">
      <c r="B411" s="1"/>
      <c r="C411" s="1"/>
      <c r="D411" s="1"/>
      <c r="E411" s="1"/>
      <c r="F411" s="8"/>
      <c r="G411" s="1"/>
    </row>
    <row r="412" spans="1:7" hidden="1" x14ac:dyDescent="0.25">
      <c r="B412" s="1"/>
      <c r="C412" s="1"/>
      <c r="D412" s="1"/>
      <c r="E412" s="1"/>
      <c r="F412" s="8"/>
      <c r="G412" s="1"/>
    </row>
    <row r="413" spans="1:7" hidden="1" x14ac:dyDescent="0.25">
      <c r="B413" s="1"/>
      <c r="C413" s="1"/>
      <c r="D413" s="1"/>
      <c r="E413" s="1"/>
      <c r="F413" s="8"/>
      <c r="G413" s="1"/>
    </row>
    <row r="414" spans="1:7" hidden="1" x14ac:dyDescent="0.25">
      <c r="B414" s="1"/>
      <c r="C414" s="1"/>
      <c r="D414" s="1"/>
      <c r="E414" s="1"/>
      <c r="F414" s="8"/>
      <c r="G414" s="1"/>
    </row>
    <row r="415" spans="1:7" hidden="1" x14ac:dyDescent="0.25">
      <c r="B415" s="1"/>
      <c r="C415" s="1"/>
      <c r="D415" s="1"/>
      <c r="E415" s="1"/>
      <c r="F415" s="8"/>
      <c r="G415" s="1"/>
    </row>
    <row r="416" spans="1:7" hidden="1" x14ac:dyDescent="0.25">
      <c r="B416" s="2"/>
      <c r="C416" s="2"/>
      <c r="D416" s="2"/>
      <c r="E416" s="2"/>
      <c r="F416" s="8"/>
      <c r="G416" s="1"/>
    </row>
    <row r="417" spans="1:7" x14ac:dyDescent="0.25">
      <c r="B417" s="4"/>
      <c r="C417" s="4"/>
      <c r="D417" s="4"/>
      <c r="E417" s="4"/>
      <c r="F417" s="1">
        <f>F405+F406+F407+F408+F409+F410+F411+F412+F413+F414+F415+F416</f>
        <v>4946.75</v>
      </c>
      <c r="G417" s="1">
        <f>G405+G406+G407+G408+G409+G410+G411+G412+G413+G414+G415+G416</f>
        <v>4584.09</v>
      </c>
    </row>
    <row r="420" spans="1:7" x14ac:dyDescent="0.25">
      <c r="A420" s="14">
        <v>23</v>
      </c>
      <c r="B420" s="17" t="s">
        <v>62</v>
      </c>
      <c r="C420" s="17"/>
      <c r="D420" s="17"/>
      <c r="E420" s="17"/>
      <c r="F420" s="17"/>
      <c r="G420" s="17"/>
    </row>
    <row r="422" spans="1:7" x14ac:dyDescent="0.25">
      <c r="B422" s="5" t="s">
        <v>41</v>
      </c>
      <c r="C422" s="6" t="s">
        <v>0</v>
      </c>
      <c r="D422" s="5" t="s">
        <v>15</v>
      </c>
      <c r="E422" s="5" t="s">
        <v>14</v>
      </c>
      <c r="F422" s="7" t="s">
        <v>16</v>
      </c>
      <c r="G422" s="5" t="s">
        <v>17</v>
      </c>
    </row>
    <row r="423" spans="1:7" x14ac:dyDescent="0.25">
      <c r="B423" s="1">
        <v>2019</v>
      </c>
      <c r="C423" s="1">
        <v>1311.38</v>
      </c>
      <c r="D423" s="1"/>
      <c r="E423" s="1"/>
      <c r="F423" s="8">
        <f>C423+D423+E423</f>
        <v>1311.38</v>
      </c>
      <c r="G423" s="1">
        <v>1200</v>
      </c>
    </row>
    <row r="424" spans="1:7" x14ac:dyDescent="0.25">
      <c r="B424" s="1">
        <v>2020</v>
      </c>
      <c r="C424" s="1">
        <v>1553.37</v>
      </c>
      <c r="D424" s="1"/>
      <c r="E424" s="1"/>
      <c r="F424" s="8">
        <f t="shared" ref="F424:F427" si="22">C424+D424+E424</f>
        <v>1553.37</v>
      </c>
      <c r="G424" s="1">
        <v>1350</v>
      </c>
    </row>
    <row r="425" spans="1:7" x14ac:dyDescent="0.25">
      <c r="B425" s="1">
        <v>2021</v>
      </c>
      <c r="C425" s="1"/>
      <c r="D425" s="1"/>
      <c r="E425" s="1"/>
      <c r="F425" s="8">
        <f t="shared" si="22"/>
        <v>0</v>
      </c>
      <c r="G425" s="1"/>
    </row>
    <row r="426" spans="1:7" x14ac:dyDescent="0.25">
      <c r="B426" s="1">
        <v>2022</v>
      </c>
      <c r="C426" s="1"/>
      <c r="D426" s="1"/>
      <c r="E426" s="1"/>
      <c r="F426" s="8">
        <f t="shared" si="22"/>
        <v>0</v>
      </c>
      <c r="G426" s="1"/>
    </row>
    <row r="427" spans="1:7" x14ac:dyDescent="0.25">
      <c r="B427" s="1">
        <v>2023</v>
      </c>
      <c r="C427" s="1"/>
      <c r="D427" s="1"/>
      <c r="E427" s="1"/>
      <c r="F427" s="8">
        <f t="shared" si="22"/>
        <v>0</v>
      </c>
      <c r="G427" s="1"/>
    </row>
    <row r="428" spans="1:7" hidden="1" x14ac:dyDescent="0.25">
      <c r="B428" s="1"/>
      <c r="C428" s="1"/>
      <c r="D428" s="1"/>
      <c r="E428" s="1"/>
      <c r="F428" s="8"/>
      <c r="G428" s="1"/>
    </row>
    <row r="429" spans="1:7" hidden="1" x14ac:dyDescent="0.25">
      <c r="B429" s="1"/>
      <c r="C429" s="1"/>
      <c r="D429" s="1"/>
      <c r="E429" s="1"/>
      <c r="F429" s="8"/>
      <c r="G429" s="1"/>
    </row>
    <row r="430" spans="1:7" hidden="1" x14ac:dyDescent="0.25">
      <c r="B430" s="1"/>
      <c r="C430" s="1"/>
      <c r="D430" s="1"/>
      <c r="E430" s="1"/>
      <c r="F430" s="8"/>
      <c r="G430" s="1"/>
    </row>
    <row r="431" spans="1:7" hidden="1" x14ac:dyDescent="0.25">
      <c r="B431" s="1"/>
      <c r="C431" s="1"/>
      <c r="D431" s="1"/>
      <c r="E431" s="1"/>
      <c r="F431" s="8"/>
      <c r="G431" s="1"/>
    </row>
    <row r="432" spans="1:7" hidden="1" x14ac:dyDescent="0.25">
      <c r="B432" s="1"/>
      <c r="C432" s="1"/>
      <c r="D432" s="1"/>
      <c r="E432" s="1"/>
      <c r="F432" s="8"/>
      <c r="G432" s="1"/>
    </row>
    <row r="433" spans="2:7" hidden="1" x14ac:dyDescent="0.25">
      <c r="B433" s="1"/>
      <c r="C433" s="1"/>
      <c r="D433" s="1"/>
      <c r="E433" s="1"/>
      <c r="F433" s="8"/>
      <c r="G433" s="1"/>
    </row>
    <row r="434" spans="2:7" hidden="1" x14ac:dyDescent="0.25">
      <c r="B434" s="2"/>
      <c r="C434" s="2"/>
      <c r="D434" s="2"/>
      <c r="E434" s="2"/>
      <c r="F434" s="8"/>
      <c r="G434" s="1"/>
    </row>
    <row r="435" spans="2:7" x14ac:dyDescent="0.25">
      <c r="B435" s="4"/>
      <c r="C435" s="4"/>
      <c r="D435" s="4"/>
      <c r="E435" s="4"/>
      <c r="F435" s="1">
        <f>F423+F424+F425+F426+F427+F428+F429+F430+F431+F432+F433+F434</f>
        <v>2864.75</v>
      </c>
      <c r="G435" s="1">
        <f>G423+G424+G425+G426+G427+G428+G429+G430+G431+G432+G433+G434</f>
        <v>2550</v>
      </c>
    </row>
    <row r="437" spans="2:7" hidden="1" x14ac:dyDescent="0.25"/>
    <row r="438" spans="2:7" ht="30" hidden="1" x14ac:dyDescent="0.25">
      <c r="C438" s="11" t="s">
        <v>63</v>
      </c>
      <c r="D438" s="12" t="s">
        <v>64</v>
      </c>
      <c r="E438" s="5" t="s">
        <v>17</v>
      </c>
    </row>
    <row r="439" spans="2:7" hidden="1" x14ac:dyDescent="0.25">
      <c r="C439" s="1">
        <v>2019</v>
      </c>
      <c r="D439" s="1">
        <f>F423+F387+F369+F351+F333+F315+F297+F279+F261+F243+F225+F207+F189+F171+F153+F135+F116+F79+F61+F43+F25+F405</f>
        <v>29542.36</v>
      </c>
      <c r="E439" s="1">
        <f>G423+G405+G387+G369+G351+G333+G315+G297+G279+G261+G243+G225+G207+G189+G171+G153+G135+G116+G79+G61+G43+G25</f>
        <v>26638.519999999997</v>
      </c>
    </row>
    <row r="440" spans="2:7" hidden="1" x14ac:dyDescent="0.25">
      <c r="C440" s="1">
        <v>2020</v>
      </c>
      <c r="D440" s="1">
        <f>F424+F406+F388+F370+F352+F334+F316+F298+F280+F262+F244+F226+F208+F190+F172+F154+F136+F117+F98+F80+F62+F44+F26</f>
        <v>34201.85</v>
      </c>
      <c r="E440" s="1">
        <f>G424+G406+G388+G370+G352+G334+G316+G298+G280+G262+G244+G226+G208+G190+G172+G154+G136+G117+G98+G80+G62+G44+G26</f>
        <v>32180.079999999998</v>
      </c>
    </row>
    <row r="441" spans="2:7" hidden="1" x14ac:dyDescent="0.25">
      <c r="C441" s="1">
        <v>2021</v>
      </c>
      <c r="D441" s="1">
        <f>F407+F371+F335+F317+F299+F281+F263+F245+F227+F209+F191+F173+F155+F137+F118+F99+F81+F63+F45+F27</f>
        <v>34424.019999999997</v>
      </c>
      <c r="E441" s="1">
        <f>G407+G371+G335+G317+G299+G281+G263+G245+G227+G209+G191+G173+G155+G137+G118+G99+G81+G63+G45+G27</f>
        <v>32082.11</v>
      </c>
    </row>
    <row r="442" spans="2:7" hidden="1" x14ac:dyDescent="0.25">
      <c r="C442" s="1">
        <v>2022</v>
      </c>
      <c r="D442" s="1">
        <f>F408+F372+F336+F318+F300+F282+F264+F246+F228+F210+F192+F174+F138+F119+F100+F82+F64+F46+F28</f>
        <v>37340.870000000003</v>
      </c>
      <c r="E442" s="1">
        <f>G408+G372+G336+G318+G300+G282+G264+G246+G228+G210+G192+G174+G138+G119+G100+G82+G64+G46+G28</f>
        <v>33358.639999999999</v>
      </c>
    </row>
    <row r="443" spans="2:7" hidden="1" x14ac:dyDescent="0.25">
      <c r="C443" s="1">
        <v>2023</v>
      </c>
      <c r="D443" s="1">
        <f>F409+F373+F337+F319+F301+F283+F265+F247+F229+F211+F193+F175+F139+F120+F101+F83+F65+F47</f>
        <v>9604.81</v>
      </c>
      <c r="E443" s="1">
        <f>G409+G373+G337+G319+G301+G283+G265+G247+G229+G211+G193+G175+G139+G120+G101+G83+G65+G47</f>
        <v>8508.8000000000011</v>
      </c>
    </row>
    <row r="444" spans="2:7" hidden="1" x14ac:dyDescent="0.25">
      <c r="C444" s="13" t="s">
        <v>65</v>
      </c>
      <c r="D444" s="10">
        <f>SUM(D439:D443)</f>
        <v>145113.91</v>
      </c>
      <c r="E444" s="10">
        <f>SUM(E439:E443)</f>
        <v>132768.15</v>
      </c>
    </row>
    <row r="446" spans="2:7" x14ac:dyDescent="0.25">
      <c r="B446" s="10" t="s">
        <v>69</v>
      </c>
      <c r="C446" s="10"/>
      <c r="D446" s="10"/>
      <c r="E446" s="10"/>
      <c r="F446" s="10"/>
      <c r="G446" s="10"/>
    </row>
    <row r="447" spans="2:7" x14ac:dyDescent="0.25">
      <c r="B447" s="10" t="s">
        <v>70</v>
      </c>
      <c r="C447" s="10"/>
      <c r="D447" s="10"/>
      <c r="E447" s="10"/>
      <c r="F447" s="10"/>
      <c r="G447" s="10"/>
    </row>
    <row r="448" spans="2:7" x14ac:dyDescent="0.25">
      <c r="B448" s="10" t="s">
        <v>71</v>
      </c>
      <c r="C448" s="10"/>
      <c r="D448" s="10"/>
      <c r="E448" s="10"/>
      <c r="F448" s="10"/>
      <c r="G448" s="10"/>
    </row>
  </sheetData>
  <mergeCells count="23">
    <mergeCell ref="B186:G186"/>
    <mergeCell ref="C222:F222"/>
    <mergeCell ref="B366:G366"/>
    <mergeCell ref="B384:G384"/>
    <mergeCell ref="B402:G402"/>
    <mergeCell ref="B330:G330"/>
    <mergeCell ref="B348:G348"/>
    <mergeCell ref="B420:G420"/>
    <mergeCell ref="B22:G22"/>
    <mergeCell ref="B40:G40"/>
    <mergeCell ref="B58:G58"/>
    <mergeCell ref="B76:G76"/>
    <mergeCell ref="B94:G94"/>
    <mergeCell ref="B204:G204"/>
    <mergeCell ref="B240:G240"/>
    <mergeCell ref="B258:G258"/>
    <mergeCell ref="B113:G113"/>
    <mergeCell ref="B132:G132"/>
    <mergeCell ref="B150:G150"/>
    <mergeCell ref="B168:G168"/>
    <mergeCell ref="B276:G276"/>
    <mergeCell ref="B294:G294"/>
    <mergeCell ref="B312:G3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Laima</dc:creator>
  <cp:lastModifiedBy>Admin</cp:lastModifiedBy>
  <cp:lastPrinted>2023-05-23T12:50:43Z</cp:lastPrinted>
  <dcterms:created xsi:type="dcterms:W3CDTF">2023-05-22T07:48:00Z</dcterms:created>
  <dcterms:modified xsi:type="dcterms:W3CDTF">2023-05-31T11:06:17Z</dcterms:modified>
</cp:coreProperties>
</file>