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Users\K.Paulauskiene\Desktop\"/>
    </mc:Choice>
  </mc:AlternateContent>
  <xr:revisionPtr revIDLastSave="0" documentId="13_ncr:1_{5DC73855-BA37-4365-807D-802D17C8F47C}" xr6:coauthVersionLast="47" xr6:coauthVersionMax="47" xr10:uidLastSave="{00000000-0000-0000-0000-000000000000}"/>
  <bookViews>
    <workbookView xWindow="-120" yWindow="-120" windowWidth="29040" windowHeight="15720" xr2:uid="{00000000-000D-0000-FFFF-FFFF00000000}"/>
  </bookViews>
  <sheets>
    <sheet name="Suvestinės forma" sheetId="1" r:id="rId1"/>
  </sheets>
  <definedNames>
    <definedName name="_xlnm._FilterDatabase" localSheetId="0" hidden="1">'Suvestinės forma'!$A$7:$AK$7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0" i="1" l="1"/>
  <c r="I9" i="1"/>
  <c r="I10" i="1"/>
  <c r="I8" i="1"/>
  <c r="I11" i="1" l="1"/>
  <c r="H11" i="1"/>
  <c r="AG11" i="1"/>
  <c r="AE11" i="1"/>
  <c r="AC11" i="1"/>
  <c r="AA11" i="1"/>
  <c r="Y11" i="1"/>
  <c r="W11" i="1"/>
  <c r="U11" i="1"/>
  <c r="S11" i="1"/>
  <c r="Q11" i="1"/>
  <c r="AH9" i="1"/>
  <c r="AH8" i="1"/>
  <c r="AH11" i="1" l="1"/>
  <c r="AH13" i="1" s="1"/>
  <c r="AH14" i="1" s="1"/>
</calcChain>
</file>

<file path=xl/sharedStrings.xml><?xml version="1.0" encoding="utf-8"?>
<sst xmlns="http://schemas.openxmlformats.org/spreadsheetml/2006/main" count="88" uniqueCount="56">
  <si>
    <t>Eil. Nr.</t>
  </si>
  <si>
    <t>Seniūnija</t>
  </si>
  <si>
    <t>Gatvė</t>
  </si>
  <si>
    <t>Priedangoje talpinamų gyventojų skaičius</t>
  </si>
  <si>
    <t>Ar priedanga pritaikyta asmenims su negalia?</t>
  </si>
  <si>
    <t>koordinatė X</t>
  </si>
  <si>
    <t>koordinatė Y</t>
  </si>
  <si>
    <t>Iš viso</t>
  </si>
  <si>
    <t xml:space="preserve">Gyvenamoji vietovė </t>
  </si>
  <si>
    <t>Namo numeris</t>
  </si>
  <si>
    <t>Esamas</t>
  </si>
  <si>
    <t>Preliminarios išlaidos į priedangą</t>
  </si>
  <si>
    <t>Statinio, patalpos, inžinerinio įrenginio ar kito objekto (toliau kartu – objektas) pavadinimas</t>
  </si>
  <si>
    <t>Objekto valdytojas</t>
  </si>
  <si>
    <t xml:space="preserve">Konstrukcijų ekspertizė </t>
  </si>
  <si>
    <t>Taip</t>
  </si>
  <si>
    <t xml:space="preserve">Priedangos plotas kv. m. </t>
  </si>
  <si>
    <r>
      <t xml:space="preserve">Lietuvos koordinačių sistemos </t>
    </r>
    <r>
      <rPr>
        <sz val="12"/>
        <color theme="1"/>
        <rFont val="Times New Roman"/>
        <family val="1"/>
      </rPr>
      <t xml:space="preserve">koordinatė </t>
    </r>
  </si>
  <si>
    <t>Evakuacinių išėjimų įrengimas, įskaitant evakuacinį apšvietimą</t>
  </si>
  <si>
    <t>Įėjimo ir išėjimo pritaikymas riboto judumo asmenims</t>
  </si>
  <si>
    <t>Apsauginių skydų langams (apsaugoti nuo stiklo šukių) įrengimas ar langų užmūrijimas</t>
  </si>
  <si>
    <t>Konstrukcijų stiprinimas, jeigu jos atlaiko mažesnes apkrovas, nei nustatyta Statybos reglamente</t>
  </si>
  <si>
    <t>Gaisro aptikimo ir signalizavimo sistemos arba autonominio dūmų signalizatoriaus įrengimas</t>
  </si>
  <si>
    <t>Vėdinimo sistemos  įrengimas ar sutvarkymas</t>
  </si>
  <si>
    <t>Rezervinio elektros energijos tiekimo iš rezervinio energijos šaltinio sistemos (elektros generatoriaus) įrengimas</t>
  </si>
  <si>
    <t xml:space="preserve">Statybos projekto parengimas </t>
  </si>
  <si>
    <t>Ne</t>
  </si>
  <si>
    <r>
      <rPr>
        <b/>
        <sz val="12"/>
        <color theme="1"/>
        <rFont val="Times New Roman"/>
        <family val="1"/>
      </rPr>
      <t>Pastabos:</t>
    </r>
    <r>
      <rPr>
        <sz val="12"/>
        <color theme="1"/>
        <rFont val="Times New Roman"/>
        <family val="1"/>
      </rPr>
      <t xml:space="preserve"> </t>
    </r>
  </si>
  <si>
    <t xml:space="preserve">Ar priedanga jau įtraukta į mero patvirtintą Parinktų priedangų ir jų poreikio sarąšą? </t>
  </si>
  <si>
    <t>Ar projekto veiklos, kiek tai susiję su šia priedanga, bus vykdomos su projekto parnteriu?</t>
  </si>
  <si>
    <t>Ar ši priedanga yra švietimo, sveikatos priežiūros arba socialinės globos įstaigoje?</t>
  </si>
  <si>
    <t>Numatomas pasiekti įgyvendinus projektą</t>
  </si>
  <si>
    <t xml:space="preserve">Suma iš viso (17+19+21+23+25+27+29+31+33 stulpelių suma) </t>
  </si>
  <si>
    <t>Glausta informacija apie esamą priedangos būklę (max 100 žodžių)</t>
  </si>
  <si>
    <t>Priedangos lygis (1, 2 arba 3) nustatomas pagal Pirmojo projektų finansavimo sąlygų aprašo 2 priedą</t>
  </si>
  <si>
    <r>
      <t xml:space="preserve">1) Pildant šią suvestinę, 8 ir 9 eilutėse pateikti pavyzdžiai, </t>
    </r>
    <r>
      <rPr>
        <i/>
        <sz val="12"/>
        <color theme="1"/>
        <rFont val="Times New Roman"/>
        <family val="1"/>
      </rPr>
      <t>įrašyti kursyvu</t>
    </r>
    <r>
      <rPr>
        <sz val="12"/>
        <color theme="1"/>
        <rFont val="Times New Roman"/>
        <family val="1"/>
      </rPr>
      <t xml:space="preserve">, ištrinami.  </t>
    </r>
  </si>
  <si>
    <t>PRIEDANGŲ, Į KURIAS NUMATYTOS INVESTICIJOS, SUVESTINĖ</t>
  </si>
  <si>
    <t>Pirmojo projektų finansavimo sąlygų aprašo</t>
  </si>
  <si>
    <t>1 priedas</t>
  </si>
  <si>
    <t xml:space="preserve">2) Kiekvienai priedangai, į kurią numatytos investicijos, įterpiama po naują eilutę. </t>
  </si>
  <si>
    <t xml:space="preserve">3) Statybos reglamentas – Statybos techninis reglamentas STR 2.07.02:2024 „Slėptuvės, kolektyvinės apsaugos statinio ir priedangos projektavimo ir įrengimo reikalavimai“, patvirtintas Lietuvos Respublikos aplinkos ministro 2024 m. vasario 28 d. įsakymu Nr. D1-63 „Dėl Statybos techninio reglamento STR 2.07.02:2024 „Slėptuvės, kolektyvinės apsaugos statinio ir priedangos projektavimo ir įrengimo reikalavimai“ patvirtinimo“ </t>
  </si>
  <si>
    <t xml:space="preserve">Suma tam, Eur </t>
  </si>
  <si>
    <t>Rumšiškių kultūros centras</t>
  </si>
  <si>
    <t>Vaikystės dvaras</t>
  </si>
  <si>
    <t xml:space="preserve">Žiežmarių gimnazija </t>
  </si>
  <si>
    <t>Rumšiškių seniūnija</t>
  </si>
  <si>
    <t>Žiežmarių miesto seniūnija</t>
  </si>
  <si>
    <t>Rumšiškių mstl.</t>
  </si>
  <si>
    <t>Žiežmariai</t>
  </si>
  <si>
    <t>J. Aisčio  g.</t>
  </si>
  <si>
    <t>Žaslių g.</t>
  </si>
  <si>
    <t>Vytauto g.</t>
  </si>
  <si>
    <t>44 A</t>
  </si>
  <si>
    <t>Priedanga randasi rūsyje, jame 3 evakuaciniai išėjimai, jie nepritaikyti riboto judumo asmenims, priedangoje trūksta apsauginių skydių langams, kurių yra 14, veikia šildymo sistema, užtikrinamas elektros tiekimas, el. generatorius neįrengtas, vėdinimo sistemos  nėra, gaisro aptikimo ir signalizavimo sistemų nėra.</t>
  </si>
  <si>
    <t>Priedanga randasi rūsyje, jame tik 1 evakuacinis išėjimas, jis nepritaikytas riboto judumo asmenims, priedangoje nėra langų, veikia šildymo sistema, užtikrinamas elektros tiekimas, el. generatorius neįrengtas, vėdinimo sistemos nėra, gaisro aptikimo ir signalizavimo sistemų nėra.</t>
  </si>
  <si>
    <t>Priedanga randasi rūsyje, jame 2 evakuaciniai išėjimai, jie nepritaikyti riboto judumo asmenims, priedangoje nėra langų, veikia šildymo sistema tik R-5, R-6 bei R-1 rūsio patalpose, užtikrinamas elektros tiekimas, el. generatorius neįrengtas, vėdinimo sistemos našumas per mažas (tik R-5, R-6 bei R-1 patalpose), gaisro aptikimo ir signalizavimo sistemų nėra.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</si>
</sst>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2"/>
      <color theme="1"/>
      <name val="Times New Roman"/>
      <family val="1"/>
    </font>
    <font>
      <sz val="12"/>
      <color rgb="FF000000"/>
      <name val="Times New Roman"/>
      <family val="1"/>
    </font>
    <font>
      <b/>
      <sz val="12"/>
      <color theme="1"/>
      <name val="Times New Roman"/>
      <family val="1"/>
    </font>
    <font>
      <i/>
      <sz val="12"/>
      <color theme="1"/>
      <name val="Times New Roman"/>
      <family val="1"/>
    </font>
    <font>
      <i/>
      <sz val="12"/>
      <color rgb="FF000000"/>
      <name val="Times New Roman"/>
      <family val="1"/>
    </font>
    <font>
      <b/>
      <sz val="12"/>
      <color rgb="FF000000"/>
      <name val="Times New Roman"/>
      <family val="1"/>
    </font>
    <font>
      <b/>
      <sz val="12"/>
      <color theme="1"/>
      <name val="Times New Roman"/>
      <family val="1"/>
      <charset val="186"/>
    </font>
    <font>
      <sz val="12"/>
      <color theme="1"/>
      <name val="Calibri"/>
      <family val="2"/>
      <scheme val="minor"/>
    </font>
    <font>
      <sz val="8"/>
      <name val="Calibri"/>
      <family val="2"/>
      <scheme val="minor"/>
    </font>
    <font>
      <i/>
      <sz val="12"/>
      <name val="Times New Roman"/>
      <family val="1"/>
    </font>
    <font>
      <sz val="11"/>
      <color theme="0"/>
      <name val="Calibri"/>
      <family val="2"/>
      <scheme val="minor"/>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style="thin">
        <color auto="1"/>
      </bottom>
      <diagonal/>
    </border>
  </borders>
  <cellStyleXfs count="1">
    <xf numFmtId="0" fontId="0" fillId="0" borderId="0"/>
  </cellStyleXfs>
  <cellXfs count="33">
    <xf numFmtId="0" fontId="0" fillId="0" borderId="0" xfId="0"/>
    <xf numFmtId="0" fontId="1" fillId="0" borderId="0" xfId="0" applyFont="1"/>
    <xf numFmtId="0" fontId="3" fillId="0" borderId="0" xfId="0" applyFont="1" applyAlignment="1">
      <alignment vertical="center"/>
    </xf>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1" fillId="2" borderId="2" xfId="0" applyFont="1" applyFill="1" applyBorder="1" applyAlignment="1">
      <alignment horizontal="center" vertical="center" wrapText="1"/>
    </xf>
    <xf numFmtId="0" fontId="1" fillId="0" borderId="5" xfId="0" applyFont="1" applyBorder="1"/>
    <xf numFmtId="0" fontId="1" fillId="0" borderId="8" xfId="0" applyFont="1" applyBorder="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3" borderId="1" xfId="0" applyFont="1" applyFill="1" applyBorder="1" applyAlignment="1">
      <alignment horizontal="center" vertical="center" wrapText="1"/>
    </xf>
    <xf numFmtId="0" fontId="7" fillId="3" borderId="1" xfId="0" applyFont="1" applyFill="1" applyBorder="1"/>
    <xf numFmtId="0" fontId="8" fillId="0" borderId="0" xfId="0" applyFont="1"/>
    <xf numFmtId="0" fontId="5" fillId="0" borderId="1" xfId="0" applyFont="1" applyBorder="1" applyAlignment="1">
      <alignment horizontal="center" vertical="center"/>
    </xf>
    <xf numFmtId="0" fontId="4" fillId="0" borderId="1" xfId="0" applyFont="1" applyBorder="1" applyAlignment="1">
      <alignment horizontal="center" vertical="center"/>
      <extLst>
        <ext xmlns:xfpb="http://schemas.microsoft.com/office/spreadsheetml/2022/featurepropertybag" uri="{C7286773-470A-42A8-94C5-96B5CB345126}">
          <xfpb:xfComplement i="0"/>
        </ext>
      </extLst>
    </xf>
    <xf numFmtId="0" fontId="10" fillId="0" borderId="1" xfId="0" applyFont="1" applyBorder="1" applyAlignment="1">
      <alignment horizontal="center" vertical="center"/>
    </xf>
    <xf numFmtId="2" fontId="10" fillId="0" borderId="1" xfId="0" applyNumberFormat="1" applyFont="1" applyBorder="1" applyAlignment="1">
      <alignment horizontal="center" vertical="center"/>
    </xf>
    <xf numFmtId="2" fontId="4" fillId="0" borderId="1" xfId="0" applyNumberFormat="1" applyFont="1" applyBorder="1" applyAlignment="1">
      <alignment horizontal="center" vertical="center"/>
    </xf>
    <xf numFmtId="2" fontId="7" fillId="3" borderId="1" xfId="0" applyNumberFormat="1" applyFont="1" applyFill="1" applyBorder="1"/>
    <xf numFmtId="0" fontId="11" fillId="0" borderId="0" xfId="0" applyFont="1"/>
    <xf numFmtId="0" fontId="10" fillId="0" borderId="1" xfId="0" applyFont="1" applyBorder="1" applyAlignment="1">
      <alignment horizontal="center" vertical="center" wrapText="1"/>
    </xf>
    <xf numFmtId="1" fontId="10" fillId="0" borderId="1" xfId="0" applyNumberFormat="1" applyFont="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10" fillId="0" borderId="1" xfId="0" applyFont="1" applyBorder="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22/11/relationships/FeaturePropertyBag" Target="featurePropertyBag/featurePropertyBag.xml"/><Relationship Id="rId4" Type="http://schemas.openxmlformats.org/officeDocument/2006/relationships/sharedStrings" Target="sharedStrings.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14"/>
  <sheetViews>
    <sheetView tabSelected="1" topLeftCell="A5" zoomScale="98" zoomScaleNormal="98" workbookViewId="0">
      <pane xSplit="12" ySplit="3" topLeftCell="M8" activePane="bottomRight" state="frozen"/>
      <selection activeCell="A5" sqref="A5"/>
      <selection pane="topRight" activeCell="M5" sqref="M5"/>
      <selection pane="bottomLeft" activeCell="A8" sqref="A8"/>
      <selection pane="bottomRight" activeCell="O11" sqref="O11"/>
    </sheetView>
  </sheetViews>
  <sheetFormatPr defaultRowHeight="15" x14ac:dyDescent="0.25"/>
  <cols>
    <col min="1" max="1" width="4.5703125" customWidth="1"/>
    <col min="2" max="2" width="11.85546875" customWidth="1"/>
    <col min="3" max="3" width="13.140625" customWidth="1"/>
    <col min="4" max="4" width="13.42578125" customWidth="1"/>
    <col min="6" max="6" width="20" customWidth="1"/>
    <col min="7" max="7" width="15.85546875" customWidth="1"/>
    <col min="8" max="8" width="11.85546875" customWidth="1"/>
    <col min="9" max="9" width="13.28515625" customWidth="1"/>
    <col min="10" max="10" width="11" customWidth="1"/>
    <col min="11" max="11" width="12" customWidth="1"/>
    <col min="12" max="12" width="11.85546875" customWidth="1"/>
    <col min="13" max="13" width="39.7109375" customWidth="1"/>
    <col min="14" max="14" width="12.140625" customWidth="1"/>
    <col min="15" max="16" width="14" customWidth="1"/>
    <col min="17" max="17" width="8.7109375" customWidth="1"/>
    <col min="18" max="18" width="12.42578125" customWidth="1"/>
    <col min="19" max="19" width="13.140625" customWidth="1"/>
    <col min="20" max="20" width="13.5703125" customWidth="1"/>
    <col min="21" max="21" width="9.140625" customWidth="1"/>
    <col min="22" max="22" width="13.85546875" customWidth="1"/>
    <col min="23" max="23" width="9.140625" customWidth="1"/>
    <col min="24" max="24" width="12.7109375" customWidth="1"/>
    <col min="25" max="25" width="11.28515625" customWidth="1"/>
    <col min="26" max="26" width="14.140625" customWidth="1"/>
    <col min="28" max="28" width="15.28515625" customWidth="1"/>
    <col min="29" max="29" width="11" customWidth="1"/>
    <col min="30" max="30" width="14.140625" customWidth="1"/>
    <col min="31" max="31" width="11" bestFit="1" customWidth="1"/>
    <col min="32" max="32" width="17.28515625" customWidth="1"/>
    <col min="33" max="33" width="10.140625" customWidth="1"/>
    <col min="34" max="34" width="15.85546875" customWidth="1"/>
    <col min="35" max="35" width="13.28515625" customWidth="1"/>
    <col min="36" max="36" width="11.28515625" customWidth="1"/>
    <col min="37" max="37" width="14.140625" customWidth="1"/>
  </cols>
  <sheetData>
    <row r="1" spans="1:37" ht="15.75" x14ac:dyDescent="0.25">
      <c r="P1" s="1" t="s">
        <v>37</v>
      </c>
    </row>
    <row r="2" spans="1:37" ht="15.75" x14ac:dyDescent="0.25">
      <c r="P2" s="1" t="s">
        <v>38</v>
      </c>
    </row>
    <row r="3" spans="1:37" ht="15.75" x14ac:dyDescent="0.25">
      <c r="A3" s="1"/>
      <c r="B3" s="1"/>
      <c r="C3" s="1"/>
      <c r="D3" s="1"/>
      <c r="F3" s="1"/>
      <c r="G3" s="1"/>
      <c r="H3" s="2" t="s">
        <v>36</v>
      </c>
      <c r="I3" s="1"/>
      <c r="J3" s="1"/>
      <c r="K3" s="1"/>
      <c r="L3" s="1"/>
      <c r="M3" s="1"/>
      <c r="N3" s="1"/>
      <c r="O3" s="1"/>
      <c r="P3" s="1"/>
      <c r="Q3" s="1"/>
      <c r="R3" s="1"/>
      <c r="S3" s="1"/>
      <c r="T3" s="1"/>
      <c r="U3" s="1"/>
      <c r="V3" s="1"/>
      <c r="W3" s="1"/>
      <c r="X3" s="1"/>
      <c r="Y3" s="1"/>
      <c r="Z3" s="1"/>
      <c r="AA3" s="1"/>
      <c r="AB3" s="1"/>
      <c r="AC3" s="1"/>
      <c r="AD3" s="1"/>
      <c r="AE3" s="1"/>
      <c r="AF3" s="1"/>
      <c r="AG3" s="1"/>
      <c r="AH3" s="1"/>
      <c r="AI3" s="1"/>
    </row>
    <row r="4" spans="1:37" ht="15.75" x14ac:dyDescent="0.2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row>
    <row r="5" spans="1:37" ht="64.5" customHeight="1" x14ac:dyDescent="0.25">
      <c r="A5" s="23" t="s">
        <v>0</v>
      </c>
      <c r="B5" s="23" t="s">
        <v>1</v>
      </c>
      <c r="C5" s="23" t="s">
        <v>8</v>
      </c>
      <c r="D5" s="23" t="s">
        <v>2</v>
      </c>
      <c r="E5" s="23" t="s">
        <v>9</v>
      </c>
      <c r="F5" s="23" t="s">
        <v>12</v>
      </c>
      <c r="G5" s="23" t="s">
        <v>13</v>
      </c>
      <c r="H5" s="23" t="s">
        <v>16</v>
      </c>
      <c r="I5" s="28" t="s">
        <v>3</v>
      </c>
      <c r="J5" s="28" t="s">
        <v>4</v>
      </c>
      <c r="K5" s="30" t="s">
        <v>17</v>
      </c>
      <c r="L5" s="31"/>
      <c r="M5" s="28" t="s">
        <v>33</v>
      </c>
      <c r="N5" s="30" t="s">
        <v>34</v>
      </c>
      <c r="O5" s="31"/>
      <c r="P5" s="25" t="s">
        <v>11</v>
      </c>
      <c r="Q5" s="26"/>
      <c r="R5" s="26"/>
      <c r="S5" s="26"/>
      <c r="T5" s="26"/>
      <c r="U5" s="26"/>
      <c r="V5" s="26"/>
      <c r="W5" s="26"/>
      <c r="X5" s="26"/>
      <c r="Y5" s="26"/>
      <c r="Z5" s="26"/>
      <c r="AA5" s="26"/>
      <c r="AB5" s="26"/>
      <c r="AC5" s="26"/>
      <c r="AD5" s="26"/>
      <c r="AE5" s="26"/>
      <c r="AF5" s="26"/>
      <c r="AG5" s="26"/>
      <c r="AH5" s="27"/>
      <c r="AI5" s="23" t="s">
        <v>28</v>
      </c>
      <c r="AJ5" s="23" t="s">
        <v>29</v>
      </c>
      <c r="AK5" s="23" t="s">
        <v>30</v>
      </c>
    </row>
    <row r="6" spans="1:37" ht="154.5" customHeight="1" x14ac:dyDescent="0.25">
      <c r="A6" s="24"/>
      <c r="B6" s="24"/>
      <c r="C6" s="24"/>
      <c r="D6" s="24"/>
      <c r="E6" s="24"/>
      <c r="F6" s="24"/>
      <c r="G6" s="24"/>
      <c r="H6" s="24"/>
      <c r="I6" s="29"/>
      <c r="J6" s="29"/>
      <c r="K6" s="3" t="s">
        <v>5</v>
      </c>
      <c r="L6" s="3" t="s">
        <v>6</v>
      </c>
      <c r="M6" s="29"/>
      <c r="N6" s="3" t="s">
        <v>10</v>
      </c>
      <c r="O6" s="3" t="s">
        <v>31</v>
      </c>
      <c r="P6" s="4" t="s">
        <v>14</v>
      </c>
      <c r="Q6" s="4" t="s">
        <v>41</v>
      </c>
      <c r="R6" s="4" t="s">
        <v>25</v>
      </c>
      <c r="S6" s="4" t="s">
        <v>41</v>
      </c>
      <c r="T6" s="4" t="s">
        <v>18</v>
      </c>
      <c r="U6" s="4" t="s">
        <v>41</v>
      </c>
      <c r="V6" s="4" t="s">
        <v>19</v>
      </c>
      <c r="W6" s="4" t="s">
        <v>41</v>
      </c>
      <c r="X6" s="4" t="s">
        <v>20</v>
      </c>
      <c r="Y6" s="4" t="s">
        <v>41</v>
      </c>
      <c r="Z6" s="4" t="s">
        <v>21</v>
      </c>
      <c r="AA6" s="4" t="s">
        <v>41</v>
      </c>
      <c r="AB6" s="4" t="s">
        <v>22</v>
      </c>
      <c r="AC6" s="4" t="s">
        <v>41</v>
      </c>
      <c r="AD6" s="4" t="s">
        <v>23</v>
      </c>
      <c r="AE6" s="4" t="s">
        <v>41</v>
      </c>
      <c r="AF6" s="4" t="s">
        <v>24</v>
      </c>
      <c r="AG6" s="4" t="s">
        <v>41</v>
      </c>
      <c r="AH6" s="4" t="s">
        <v>32</v>
      </c>
      <c r="AI6" s="24"/>
      <c r="AJ6" s="24"/>
      <c r="AK6" s="24"/>
    </row>
    <row r="7" spans="1:37" ht="15.75" x14ac:dyDescent="0.25">
      <c r="A7" s="3">
        <v>1</v>
      </c>
      <c r="B7" s="3">
        <v>2</v>
      </c>
      <c r="C7" s="3">
        <v>3</v>
      </c>
      <c r="D7" s="3">
        <v>4</v>
      </c>
      <c r="E7" s="3">
        <v>5</v>
      </c>
      <c r="F7" s="3">
        <v>6</v>
      </c>
      <c r="G7" s="3">
        <v>7</v>
      </c>
      <c r="H7" s="3">
        <v>8</v>
      </c>
      <c r="I7" s="3">
        <v>9</v>
      </c>
      <c r="J7" s="3">
        <v>10</v>
      </c>
      <c r="K7" s="3">
        <v>11</v>
      </c>
      <c r="L7" s="3">
        <v>12</v>
      </c>
      <c r="M7" s="3">
        <v>13</v>
      </c>
      <c r="N7" s="3">
        <v>14</v>
      </c>
      <c r="O7" s="3">
        <v>15</v>
      </c>
      <c r="P7" s="3">
        <v>16</v>
      </c>
      <c r="Q7" s="3">
        <v>17</v>
      </c>
      <c r="R7" s="3">
        <v>18</v>
      </c>
      <c r="S7" s="3">
        <v>19</v>
      </c>
      <c r="T7" s="3">
        <v>20</v>
      </c>
      <c r="U7" s="3">
        <v>21</v>
      </c>
      <c r="V7" s="3">
        <v>22</v>
      </c>
      <c r="W7" s="3">
        <v>23</v>
      </c>
      <c r="X7" s="3">
        <v>24</v>
      </c>
      <c r="Y7" s="3">
        <v>25</v>
      </c>
      <c r="Z7" s="3">
        <v>26</v>
      </c>
      <c r="AA7" s="3">
        <v>27</v>
      </c>
      <c r="AB7" s="3">
        <v>28</v>
      </c>
      <c r="AC7" s="3">
        <v>29</v>
      </c>
      <c r="AD7" s="3">
        <v>30</v>
      </c>
      <c r="AE7" s="3">
        <v>31</v>
      </c>
      <c r="AF7" s="3">
        <v>32</v>
      </c>
      <c r="AG7" s="3">
        <v>33</v>
      </c>
      <c r="AH7" s="3">
        <v>34</v>
      </c>
      <c r="AI7" s="3">
        <v>35</v>
      </c>
      <c r="AJ7" s="5">
        <v>36</v>
      </c>
      <c r="AK7" s="5">
        <v>37</v>
      </c>
    </row>
    <row r="8" spans="1:37" ht="161.25" customHeight="1" x14ac:dyDescent="0.25">
      <c r="A8" s="8">
        <v>1</v>
      </c>
      <c r="B8" s="9" t="s">
        <v>45</v>
      </c>
      <c r="C8" s="9" t="s">
        <v>47</v>
      </c>
      <c r="D8" s="9" t="s">
        <v>49</v>
      </c>
      <c r="E8" s="9">
        <v>2</v>
      </c>
      <c r="F8" s="9" t="s">
        <v>42</v>
      </c>
      <c r="G8" s="9" t="s">
        <v>42</v>
      </c>
      <c r="H8" s="21">
        <v>428.93</v>
      </c>
      <c r="I8" s="22">
        <f>H8/1.5</f>
        <v>285.95333333333332</v>
      </c>
      <c r="J8" s="10" t="s">
        <v>26</v>
      </c>
      <c r="K8" s="9">
        <v>6081181</v>
      </c>
      <c r="L8" s="9">
        <v>514202</v>
      </c>
      <c r="M8" s="32" t="s">
        <v>55</v>
      </c>
      <c r="N8" s="8">
        <v>3</v>
      </c>
      <c r="O8" s="8">
        <v>2</v>
      </c>
      <c r="P8" s="15" t="b">
        <v>1</v>
      </c>
      <c r="Q8" s="8">
        <v>1200</v>
      </c>
      <c r="R8" s="15" t="b">
        <v>1</v>
      </c>
      <c r="S8" s="18">
        <v>8243.77</v>
      </c>
      <c r="T8" s="15" t="b">
        <v>1</v>
      </c>
      <c r="U8" s="8">
        <v>7853</v>
      </c>
      <c r="V8" s="15" t="b">
        <v>1</v>
      </c>
      <c r="W8" s="8">
        <v>9567.23</v>
      </c>
      <c r="X8" s="15" t="b">
        <v>0</v>
      </c>
      <c r="Y8" s="8">
        <v>0</v>
      </c>
      <c r="Z8" s="15" t="b">
        <v>0</v>
      </c>
      <c r="AA8" s="8">
        <v>0</v>
      </c>
      <c r="AB8" s="15" t="b">
        <v>1</v>
      </c>
      <c r="AC8" s="16">
        <v>7789.35</v>
      </c>
      <c r="AD8" s="15" t="b">
        <v>1</v>
      </c>
      <c r="AE8" s="16">
        <v>26474.26</v>
      </c>
      <c r="AF8" s="15" t="b">
        <v>1</v>
      </c>
      <c r="AG8" s="16">
        <v>5862.14</v>
      </c>
      <c r="AH8" s="8">
        <f>SUM(Q8+S8+U8+W8+Y8+AA8+AC8+AE8+AG8)</f>
        <v>66989.75</v>
      </c>
      <c r="AI8" s="8" t="s">
        <v>15</v>
      </c>
      <c r="AJ8" s="8" t="s">
        <v>15</v>
      </c>
      <c r="AK8" s="8" t="s">
        <v>15</v>
      </c>
    </row>
    <row r="9" spans="1:37" ht="141.75" x14ac:dyDescent="0.25">
      <c r="A9" s="14">
        <v>2</v>
      </c>
      <c r="B9" s="10" t="s">
        <v>46</v>
      </c>
      <c r="C9" s="10" t="s">
        <v>48</v>
      </c>
      <c r="D9" s="10" t="s">
        <v>51</v>
      </c>
      <c r="E9" s="10" t="s">
        <v>52</v>
      </c>
      <c r="F9" s="10" t="s">
        <v>43</v>
      </c>
      <c r="G9" s="10" t="s">
        <v>43</v>
      </c>
      <c r="H9" s="16">
        <v>546.67999999999995</v>
      </c>
      <c r="I9" s="22">
        <f t="shared" ref="I9:I10" si="0">H9/1.5</f>
        <v>364.45333333333332</v>
      </c>
      <c r="J9" s="8" t="s">
        <v>26</v>
      </c>
      <c r="K9" s="9">
        <v>6073287</v>
      </c>
      <c r="L9" s="9">
        <v>528161</v>
      </c>
      <c r="M9" s="32" t="s">
        <v>53</v>
      </c>
      <c r="N9" s="8">
        <v>3</v>
      </c>
      <c r="O9" s="8">
        <v>2</v>
      </c>
      <c r="P9" s="15" t="b">
        <v>1</v>
      </c>
      <c r="Q9" s="8">
        <v>1200</v>
      </c>
      <c r="R9" s="15" t="b">
        <v>1</v>
      </c>
      <c r="S9" s="18">
        <v>8243.77</v>
      </c>
      <c r="T9" s="15" t="b">
        <v>1</v>
      </c>
      <c r="U9" s="8">
        <v>8957.9699999999993</v>
      </c>
      <c r="V9" s="15" t="b">
        <v>1</v>
      </c>
      <c r="W9" s="8">
        <v>10423.91</v>
      </c>
      <c r="X9" s="15" t="b">
        <v>1</v>
      </c>
      <c r="Y9" s="16">
        <v>488.78</v>
      </c>
      <c r="Z9" s="15" t="b">
        <v>0</v>
      </c>
      <c r="AA9" s="8">
        <v>0</v>
      </c>
      <c r="AB9" s="15" t="b">
        <v>1</v>
      </c>
      <c r="AC9" s="16">
        <v>9464.9599999999991</v>
      </c>
      <c r="AD9" s="15" t="b">
        <v>1</v>
      </c>
      <c r="AE9" s="16">
        <v>38946.76</v>
      </c>
      <c r="AF9" s="15" t="b">
        <v>1</v>
      </c>
      <c r="AG9" s="16">
        <v>6197.15</v>
      </c>
      <c r="AH9" s="8">
        <f t="shared" ref="AH9:AH10" si="1">SUM(Q9+S9+U9+W9+Y9+AA9+AC9+AE9+AG9)</f>
        <v>83923.299999999988</v>
      </c>
      <c r="AI9" s="8" t="s">
        <v>15</v>
      </c>
      <c r="AJ9" s="8" t="s">
        <v>15</v>
      </c>
      <c r="AK9" s="8" t="s">
        <v>15</v>
      </c>
    </row>
    <row r="10" spans="1:37" ht="132" customHeight="1" x14ac:dyDescent="0.25">
      <c r="A10" s="14">
        <v>3</v>
      </c>
      <c r="B10" s="10" t="s">
        <v>46</v>
      </c>
      <c r="C10" s="10" t="s">
        <v>48</v>
      </c>
      <c r="D10" s="10" t="s">
        <v>50</v>
      </c>
      <c r="E10" s="10">
        <v>21</v>
      </c>
      <c r="F10" s="10" t="s">
        <v>44</v>
      </c>
      <c r="G10" s="10" t="s">
        <v>44</v>
      </c>
      <c r="H10" s="16">
        <v>348</v>
      </c>
      <c r="I10" s="21">
        <f t="shared" si="0"/>
        <v>232</v>
      </c>
      <c r="J10" s="8" t="s">
        <v>26</v>
      </c>
      <c r="K10" s="9">
        <v>6074410</v>
      </c>
      <c r="L10" s="9">
        <v>528693</v>
      </c>
      <c r="M10" s="32" t="s">
        <v>54</v>
      </c>
      <c r="N10" s="8">
        <v>3</v>
      </c>
      <c r="O10" s="8">
        <v>3</v>
      </c>
      <c r="P10" s="15" t="b">
        <v>1</v>
      </c>
      <c r="Q10" s="8">
        <v>1200</v>
      </c>
      <c r="R10" s="15" t="b">
        <v>1</v>
      </c>
      <c r="S10" s="18">
        <v>7754.68</v>
      </c>
      <c r="T10" s="15" t="b">
        <v>1</v>
      </c>
      <c r="U10" s="8">
        <v>7310.67</v>
      </c>
      <c r="V10" s="15" t="b">
        <v>1</v>
      </c>
      <c r="W10" s="8">
        <v>8126.66</v>
      </c>
      <c r="X10" s="15" t="b">
        <v>0</v>
      </c>
      <c r="Y10" s="8">
        <v>0</v>
      </c>
      <c r="Z10" s="15" t="b">
        <v>0</v>
      </c>
      <c r="AA10" s="8">
        <v>0</v>
      </c>
      <c r="AB10" s="15" t="b">
        <v>1</v>
      </c>
      <c r="AC10" s="16">
        <v>4042.78</v>
      </c>
      <c r="AD10" s="15" t="b">
        <v>1</v>
      </c>
      <c r="AE10" s="16">
        <v>16010.06</v>
      </c>
      <c r="AF10" s="15" t="b">
        <v>1</v>
      </c>
      <c r="AG10" s="17">
        <v>4642.1000000000004</v>
      </c>
      <c r="AH10" s="8">
        <f t="shared" si="1"/>
        <v>49086.95</v>
      </c>
      <c r="AI10" s="8" t="s">
        <v>15</v>
      </c>
      <c r="AJ10" s="8" t="s">
        <v>15</v>
      </c>
      <c r="AK10" s="8" t="s">
        <v>15</v>
      </c>
    </row>
    <row r="11" spans="1:37" ht="15.75" x14ac:dyDescent="0.25">
      <c r="A11" s="1" t="s">
        <v>27</v>
      </c>
      <c r="B11" s="6"/>
      <c r="C11" s="6"/>
      <c r="D11" s="6"/>
      <c r="E11" s="6"/>
      <c r="F11" s="7"/>
      <c r="G11" s="11" t="s">
        <v>7</v>
      </c>
      <c r="H11" s="11">
        <f>SUM(H8:H10)</f>
        <v>1323.61</v>
      </c>
      <c r="I11" s="11">
        <f>SUM(I8:I10)</f>
        <v>882.40666666666664</v>
      </c>
      <c r="P11" s="12" t="s">
        <v>7</v>
      </c>
      <c r="Q11" s="12">
        <f>SUM(Q8:Q10)</f>
        <v>3600</v>
      </c>
      <c r="R11" s="12" t="s">
        <v>7</v>
      </c>
      <c r="S11" s="19">
        <f>SUM(S8:S10)</f>
        <v>24242.22</v>
      </c>
      <c r="T11" s="12" t="s">
        <v>7</v>
      </c>
      <c r="U11" s="12">
        <f>SUM(U8:U10)</f>
        <v>24121.64</v>
      </c>
      <c r="V11" s="12" t="s">
        <v>7</v>
      </c>
      <c r="W11" s="12">
        <f>SUM(W8:W10)</f>
        <v>28117.8</v>
      </c>
      <c r="X11" s="12" t="s">
        <v>7</v>
      </c>
      <c r="Y11" s="12">
        <f>SUM(Y8:Y10)</f>
        <v>488.78</v>
      </c>
      <c r="Z11" s="12" t="s">
        <v>7</v>
      </c>
      <c r="AA11" s="12">
        <f>SUM(AA8:AA10)</f>
        <v>0</v>
      </c>
      <c r="AB11" s="12" t="s">
        <v>7</v>
      </c>
      <c r="AC11" s="12">
        <f>SUM(AC8:AC10)</f>
        <v>21297.089999999997</v>
      </c>
      <c r="AD11" s="12" t="s">
        <v>7</v>
      </c>
      <c r="AE11" s="12">
        <f>SUM(AE8:AE10)</f>
        <v>81431.08</v>
      </c>
      <c r="AF11" s="12" t="s">
        <v>7</v>
      </c>
      <c r="AG11" s="12">
        <f>SUM(AG8:AG10)</f>
        <v>16701.39</v>
      </c>
      <c r="AH11" s="12">
        <f>SUM(AH8:AH10)</f>
        <v>200000</v>
      </c>
    </row>
    <row r="12" spans="1:37" ht="15.75" x14ac:dyDescent="0.25">
      <c r="A12" s="1" t="s">
        <v>35</v>
      </c>
      <c r="B12" s="1"/>
      <c r="C12" s="13"/>
      <c r="D12" s="13"/>
      <c r="E12" s="13"/>
      <c r="F12" s="13"/>
      <c r="G12" s="13"/>
    </row>
    <row r="13" spans="1:37" ht="15.75" x14ac:dyDescent="0.25">
      <c r="A13" s="1" t="s">
        <v>39</v>
      </c>
      <c r="B13" s="1"/>
      <c r="AH13" s="20">
        <f>200000-AH11</f>
        <v>0</v>
      </c>
    </row>
    <row r="14" spans="1:37" ht="15.75" x14ac:dyDescent="0.25">
      <c r="A14" s="1" t="s">
        <v>40</v>
      </c>
      <c r="AH14" s="20">
        <f>AH13+AE10</f>
        <v>16010.06</v>
      </c>
    </row>
  </sheetData>
  <autoFilter ref="A7:AK7" xr:uid="{00000000-0009-0000-0000-000000000000}"/>
  <mergeCells count="17">
    <mergeCell ref="F5:F6"/>
    <mergeCell ref="A5:A6"/>
    <mergeCell ref="B5:B6"/>
    <mergeCell ref="C5:C6"/>
    <mergeCell ref="D5:D6"/>
    <mergeCell ref="E5:E6"/>
    <mergeCell ref="G5:G6"/>
    <mergeCell ref="I5:I6"/>
    <mergeCell ref="J5:J6"/>
    <mergeCell ref="K5:L5"/>
    <mergeCell ref="N5:O5"/>
    <mergeCell ref="AK5:AK6"/>
    <mergeCell ref="H5:H6"/>
    <mergeCell ref="P5:AH5"/>
    <mergeCell ref="AI5:AI6"/>
    <mergeCell ref="AJ5:AJ6"/>
    <mergeCell ref="M5:M6"/>
  </mergeCells>
  <phoneticPr fontId="9" type="noConversion"/>
  <pageMargins left="0.25" right="0.25" top="0.75" bottom="0.75" header="0.3" footer="0.3"/>
  <pageSetup paperSize="9" scale="2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Suvestinės forma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Haroldas Sabulis</dc:creator>
  <cp:lastModifiedBy>Kristina Paulauskienė</cp:lastModifiedBy>
  <cp:lastPrinted>2024-10-21T04:04:57Z</cp:lastPrinted>
  <dcterms:created xsi:type="dcterms:W3CDTF">2015-06-05T18:17:20Z</dcterms:created>
  <dcterms:modified xsi:type="dcterms:W3CDTF">2025-01-14T09:32:40Z</dcterms:modified>
</cp:coreProperties>
</file>